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9135" windowHeight="5010" tabRatio="653" firstSheet="1" activeTab="1"/>
  </bookViews>
  <sheets>
    <sheet name="CO Instructions" sheetId="1" state="hidden" r:id="rId1"/>
    <sheet name="Evaluator Instructions" sheetId="2" r:id="rId2"/>
    <sheet name="Registration" sheetId="3" r:id="rId3"/>
    <sheet name="Weighted Price" sheetId="4" r:id="rId4"/>
    <sheet name="$ per Quality unit" sheetId="5" state="hidden" r:id="rId5"/>
    <sheet name="SummaryWP" sheetId="6" state="hidden" r:id="rId6"/>
    <sheet name="Consensus Score &amp; Minutes" sheetId="7" state="hidden" r:id="rId7"/>
    <sheet name="Minutes-Notes" sheetId="8" state="hidden" r:id="rId8"/>
    <sheet name="Prices" sheetId="9" state="hidden" r:id="rId9"/>
    <sheet name="Prices Opt 2" sheetId="10" state="hidden" r:id="rId10"/>
    <sheet name="MailMerge" sheetId="11" state="hidden" r:id="rId11"/>
  </sheets>
  <definedNames>
    <definedName name="_Toc286839582" localSheetId="4">'$ per Quality unit'!$E$23</definedName>
    <definedName name="_Toc356983616" localSheetId="4">'$ per Quality unit'!$E$21</definedName>
    <definedName name="_xlfn.RANK.EQ" hidden="1">#NAME?</definedName>
    <definedName name="_xlnm.Print_Area" localSheetId="6">'Consensus Score &amp; Minutes'!$A$1:$DC$37</definedName>
    <definedName name="_xlnm.Print_Area" localSheetId="1">'Evaluator Instructions'!$A$2:$L$28</definedName>
    <definedName name="_xlnm.Print_Area" localSheetId="8">'Prices'!#REF!</definedName>
    <definedName name="_xlnm.Print_Area" localSheetId="9">'Prices Opt 2'!#REF!</definedName>
    <definedName name="_xlnm.Print_Area" localSheetId="2">'Registration'!$A$2:$D$28</definedName>
    <definedName name="_xlnm.Print_Area" localSheetId="5">'SummaryWP'!$A$2:$Q$32</definedName>
    <definedName name="_xlnm.Print_Area" localSheetId="3">'Weighted Price'!$A$1:$AU$36</definedName>
    <definedName name="_xlnm.Print_Titles" localSheetId="4">'$ per Quality unit'!$A:$B</definedName>
    <definedName name="_xlnm.Print_Titles" localSheetId="6">'Consensus Score &amp; Minutes'!$A:$B,'Consensus Score &amp; Minutes'!$1:$5</definedName>
    <definedName name="_xlnm.Print_Titles" localSheetId="7">'Minutes-Notes'!$A:$B,'Minutes-Notes'!$1:$3</definedName>
    <definedName name="_xlnm.Print_Titles" localSheetId="2">'Registration'!$2:$8</definedName>
    <definedName name="_xlnm.Print_Titles" localSheetId="5">'SummaryWP'!$A:$B</definedName>
    <definedName name="_xlnm.Print_Titles" localSheetId="3">'Weighted Price'!$A:$B,'Weighted Price'!$1:$2</definedName>
  </definedNames>
  <calcPr fullCalcOnLoad="1"/>
</workbook>
</file>

<file path=xl/comments2.xml><?xml version="1.0" encoding="utf-8"?>
<comments xmlns="http://schemas.openxmlformats.org/spreadsheetml/2006/main">
  <authors>
    <author>user</author>
  </authors>
  <commentList>
    <comment ref="B17" authorId="0">
      <text>
        <r>
          <rPr>
            <b/>
            <sz val="9"/>
            <rFont val="Tahoma"/>
            <family val="2"/>
          </rPr>
          <t>user:</t>
        </r>
        <r>
          <rPr>
            <sz val="9"/>
            <rFont val="Tahoma"/>
            <family val="2"/>
          </rPr>
          <t xml:space="preserve">
Nominate Scores and give some guidance on what they mean. What is provided is an example only.</t>
        </r>
      </text>
    </comment>
  </commentList>
</comments>
</file>

<file path=xl/comments3.xml><?xml version="1.0" encoding="utf-8"?>
<comments xmlns="http://schemas.openxmlformats.org/spreadsheetml/2006/main">
  <authors>
    <author>user</author>
  </authors>
  <commentList>
    <comment ref="C5" authorId="0">
      <text>
        <r>
          <rPr>
            <b/>
            <sz val="9"/>
            <rFont val="Tahoma"/>
            <family val="2"/>
          </rPr>
          <t>user:</t>
        </r>
        <r>
          <rPr>
            <sz val="9"/>
            <rFont val="Tahoma"/>
            <family val="2"/>
          </rPr>
          <t xml:space="preserve">
Adjust to reflect the basis of the tendered sum.</t>
        </r>
      </text>
    </comment>
  </commentList>
</comments>
</file>

<file path=xl/comments4.xml><?xml version="1.0" encoding="utf-8"?>
<comments xmlns="http://schemas.openxmlformats.org/spreadsheetml/2006/main">
  <authors>
    <author>bbarbour</author>
  </authors>
  <commentList>
    <comment ref="A5" authorId="0">
      <text>
        <r>
          <rPr>
            <b/>
            <sz val="9"/>
            <rFont val="Tahoma"/>
            <family val="2"/>
          </rPr>
          <t>bbarbour:</t>
        </r>
        <r>
          <rPr>
            <sz val="9"/>
            <rFont val="Tahoma"/>
            <family val="2"/>
          </rPr>
          <t xml:space="preserve">
Unweighted Criteria can be assessed at any time in the evaluation process. There is no requirement for them to receive a pass before proceeding with the remaining evaluation.
</t>
        </r>
      </text>
    </comment>
  </commentList>
</comments>
</file>

<file path=xl/comments7.xml><?xml version="1.0" encoding="utf-8"?>
<comments xmlns="http://schemas.openxmlformats.org/spreadsheetml/2006/main">
  <authors>
    <author>bbarbour</author>
    <author>Bruce Barbour</author>
  </authors>
  <commentList>
    <comment ref="A8" authorId="0">
      <text>
        <r>
          <rPr>
            <b/>
            <sz val="9"/>
            <rFont val="Tahoma"/>
            <family val="2"/>
          </rPr>
          <t>bbarbour:</t>
        </r>
        <r>
          <rPr>
            <sz val="9"/>
            <rFont val="Tahoma"/>
            <family val="2"/>
          </rPr>
          <t xml:space="preserve">
Unweighted Criteria can be assessed at any time in the evaluation process. There is no requirement for them to receive a pass before proceeding with the remaining evaluation.
</t>
        </r>
      </text>
    </comment>
    <comment ref="A3" authorId="1">
      <text>
        <r>
          <rPr>
            <b/>
            <sz val="9"/>
            <rFont val="Tahoma"/>
            <family val="2"/>
          </rPr>
          <t>Bruce Barbour:</t>
        </r>
        <r>
          <rPr>
            <sz val="9"/>
            <rFont val="Tahoma"/>
            <family val="2"/>
          </rPr>
          <t xml:space="preserve">
If there is a second and subsequent meeting where the scores are adjusted create a copy of this sheet - appropriately named. Show changed scores and added text in a different colour.
 If the Scores are not adjusted use the Minutes-Notes Sheet to record the minutes of the meeting or the post tender interview.
</t>
        </r>
      </text>
    </comment>
  </commentList>
</comments>
</file>

<file path=xl/comments8.xml><?xml version="1.0" encoding="utf-8"?>
<comments xmlns="http://schemas.openxmlformats.org/spreadsheetml/2006/main">
  <authors>
    <author>Bruce Barbour</author>
  </authors>
  <commentList>
    <comment ref="A3" authorId="0">
      <text>
        <r>
          <rPr>
            <b/>
            <sz val="9"/>
            <rFont val="Tahoma"/>
            <family val="2"/>
          </rPr>
          <t>Bruce Barbour:</t>
        </r>
        <r>
          <rPr>
            <sz val="9"/>
            <rFont val="Tahoma"/>
            <family val="2"/>
          </rPr>
          <t xml:space="preserve">
If the Scores are not adjusted use this Minutes-Notes Sheet to record the minutes of the meeting or the post tender interview / demonstration. (Create copies for additional meetings.)
</t>
        </r>
      </text>
    </comment>
  </commentList>
</comments>
</file>

<file path=xl/sharedStrings.xml><?xml version="1.0" encoding="utf-8"?>
<sst xmlns="http://schemas.openxmlformats.org/spreadsheetml/2006/main" count="994" uniqueCount="201">
  <si>
    <t>PASS/FAIL</t>
  </si>
  <si>
    <t>CRITERIA</t>
  </si>
  <si>
    <t>A) QUALITATIVE ASSESSMENT</t>
  </si>
  <si>
    <t>B) QUANTITATIVE ASSESSMENT</t>
  </si>
  <si>
    <t>OVERALL RANKING</t>
  </si>
  <si>
    <t>$/QUALITY UNIT</t>
  </si>
  <si>
    <t>WEIGHTED CRITERIA</t>
  </si>
  <si>
    <t>UNWEIGHTED CRITERIA</t>
  </si>
  <si>
    <t>Score</t>
  </si>
  <si>
    <t>Weighted Score</t>
  </si>
  <si>
    <t>Notes</t>
  </si>
  <si>
    <t>TENDERER</t>
  </si>
  <si>
    <t>Weighting</t>
  </si>
  <si>
    <t>INITIAL PRICE</t>
  </si>
  <si>
    <t>TOTAL COST OF OWNERSHIP</t>
  </si>
  <si>
    <t>QUALITATIVE SCORE</t>
  </si>
  <si>
    <t xml:space="preserve">Received at Date of Closing: </t>
  </si>
  <si>
    <t>Basis of Tendered Amount:</t>
  </si>
  <si>
    <t>Supplier Number</t>
  </si>
  <si>
    <t>Tenderer Name</t>
  </si>
  <si>
    <t>Item</t>
  </si>
  <si>
    <t>Description</t>
  </si>
  <si>
    <t>Quantity</t>
  </si>
  <si>
    <t>Unit of Measurement</t>
  </si>
  <si>
    <t>$ Rate</t>
  </si>
  <si>
    <t>$ Price</t>
  </si>
  <si>
    <t>TOTAL SCORE</t>
  </si>
  <si>
    <t>QUANTITATIVE SCORE</t>
  </si>
  <si>
    <t>Non – Compliant. Fails to satisfy specified requirements.</t>
  </si>
  <si>
    <t>Superior, beyond expectations. Offers an excellent level of performance that exceeds notional requirements. Represents industry best practice.</t>
  </si>
  <si>
    <t>G</t>
  </si>
  <si>
    <t>H</t>
  </si>
  <si>
    <t>J</t>
  </si>
  <si>
    <t>K</t>
  </si>
  <si>
    <t>L</t>
  </si>
  <si>
    <t>M</t>
  </si>
  <si>
    <t>N</t>
  </si>
  <si>
    <t>F</t>
  </si>
  <si>
    <t>I</t>
  </si>
  <si>
    <t>A</t>
  </si>
  <si>
    <t>B</t>
  </si>
  <si>
    <t>C</t>
  </si>
  <si>
    <t>D</t>
  </si>
  <si>
    <t>E</t>
  </si>
  <si>
    <t>Financial Capability</t>
  </si>
  <si>
    <t>OH&amp;S System</t>
  </si>
  <si>
    <t>Quality Systems</t>
  </si>
  <si>
    <t>Capability (Staffing, Resources, Response Times, Methodology)</t>
  </si>
  <si>
    <t>Schedule Complete Y/N
Proof Provided - Y/N - List</t>
  </si>
  <si>
    <t>Lump Sum  / Schedule of Rates (SoR)</t>
  </si>
  <si>
    <t>Total Cost Ownership</t>
  </si>
  <si>
    <t>Total Score</t>
  </si>
  <si>
    <t>Qualitative Score</t>
  </si>
  <si>
    <t>Quantitative Score</t>
  </si>
  <si>
    <t>Good to very good. Negligible risk of failure. Satisfies the criterion in all respects.  Competent to highly competent.</t>
  </si>
  <si>
    <t>Delete this or previous sheet</t>
  </si>
  <si>
    <t>SCORING METHODOLOGY</t>
  </si>
  <si>
    <t>Put in the Lump Sum price on the Registration sheet, if applicable. If a Schedule of Rates contract indicate "SOR".</t>
  </si>
  <si>
    <t>Suburb</t>
  </si>
  <si>
    <t>State</t>
  </si>
  <si>
    <t>Based on the Scoring the tenderers can be shortlisted. Interview if considered necessary. Rescore if necessary based on interview and / or reference checks and / or additional information provided or sourced.</t>
  </si>
  <si>
    <t>Delete either the "$ per Unit price" or "Weighted Price" sheet depending on the evaluation method chosen and nominated in the tender document.</t>
  </si>
  <si>
    <t>On the Price sheet fill in the Schedule of Rates or Bill of Quantities or the Breakdown of the Lump sum Price as provided in the Pricing Schedules of the Tender Document. (These sheets may assist in comparison of prices.)</t>
  </si>
  <si>
    <r>
      <rPr>
        <b/>
        <u val="single"/>
        <sz val="10"/>
        <rFont val="Arial"/>
        <family val="2"/>
      </rPr>
      <t>Best Value Score</t>
    </r>
    <r>
      <rPr>
        <sz val="10"/>
        <rFont val="Arial"/>
        <family val="2"/>
      </rPr>
      <t xml:space="preserve"> - Where the "Weighted Price" sheet has been used the highest overall "score" is the preferred tender.</t>
    </r>
  </si>
  <si>
    <t>(Note: "MailMerge" sheet can be used in combination with Word mail merge function for letters acknowledging receipt of tenders and letters of rejection and acceptance.)</t>
  </si>
  <si>
    <t>Tender Evaluation Criteria
Scoring Value Description</t>
  </si>
  <si>
    <t>Shortlisted</t>
  </si>
  <si>
    <t>Recommended</t>
  </si>
  <si>
    <t>No</t>
  </si>
  <si>
    <t>DO NOT INPUT DATA ON THIS SHEET - SUMMARY OF WEIGHTED PRICE EVALUATION - DELETE THIS SHEET IF NOT USING WEIGHTED PRICE</t>
  </si>
  <si>
    <t xml:space="preserve">Alt plus Enter for Paragraph Break within Cell </t>
  </si>
  <si>
    <t xml:space="preserve">Years Company has been established -
Relevant Local Government Experience -
Other Experience -   </t>
  </si>
  <si>
    <t>Schedule Complete Y/N
Certified System Y/N
Audited System - Internally Y/N Externally Y/N
Proof/Documentation provided - 
Other Systems</t>
  </si>
  <si>
    <t xml:space="preserve">Stat Dec Signed / Correct Y/N, 
Rest of Schedules Complete Y/N, 
Non conformity Listed in Schedule Y/N 
Other Non Conformity Found Y/N Acceptable Y/N </t>
  </si>
  <si>
    <r>
      <t xml:space="preserve">*Premium Scoring
</t>
    </r>
    <r>
      <rPr>
        <sz val="11"/>
        <color indexed="23"/>
        <rFont val="Arial"/>
        <family val="2"/>
      </rPr>
      <t xml:space="preserve">(Only used for those criteria marked with an asterix* Often not used) </t>
    </r>
  </si>
  <si>
    <t>Acceptable and mainly compliant, generally meets the requirements except for minor aspects and shortcomings. Successful completion likely.</t>
  </si>
  <si>
    <t>TCO = Total Cost of Ownership - which is often taken to be the tendered price if it is considered that there is no (significant) difference between tenders in the after purchase cost of ownership.</t>
  </si>
  <si>
    <t xml:space="preserve"> 4 - 6 </t>
  </si>
  <si>
    <t xml:space="preserve">  7 - 9 </t>
  </si>
  <si>
    <t xml:space="preserve"> 0 - 1 </t>
  </si>
  <si>
    <t xml:space="preserve"> 2 - 3 </t>
  </si>
  <si>
    <t>Marginal. Does not satisfy all requirements. Concerns regarding ability to successfully fulfil the  requirements. If criterion is critical and or required successful completion may be uncertain and therefore may be grounds for rejection.</t>
  </si>
  <si>
    <r>
      <t>Conformity Scoring</t>
    </r>
    <r>
      <rPr>
        <sz val="11"/>
        <rFont val="Arial"/>
        <family val="2"/>
      </rPr>
      <t xml:space="preserve"> - for criteria such as "Conformity to Specification"</t>
    </r>
  </si>
  <si>
    <t>Does Not Conform to requirements at all</t>
  </si>
  <si>
    <t>Full Conformity to Council requirements</t>
  </si>
  <si>
    <t xml:space="preserve">Acceptable quality, performance or functionality. Meets the Specified requirements 
Insignificant value adding or innovation,  or value adding and innovation of no additional benefit to Council.
</t>
  </si>
  <si>
    <t>Functionality or quality beyond that specified that will aid Council productivity
Or some level of value adding and / or innovation that will provide some benefit to  Council.</t>
  </si>
  <si>
    <t>High Level of functionality or quality beyond that specified that will significantly aid Council productivity. 
Or significant value adding and / or innovation that will benefit Council</t>
  </si>
  <si>
    <r>
      <rPr>
        <b/>
        <sz val="10"/>
        <rFont val="Arial"/>
        <family val="2"/>
      </rPr>
      <t>Qualitative Criteria - Pass / Fail Criteria</t>
    </r>
    <r>
      <rPr>
        <sz val="10"/>
        <rFont val="Arial"/>
        <family val="2"/>
      </rPr>
      <t xml:space="preserve"> - These are items that are either satisfactory or unsatisfactory. Note that the tenderer need not have every aspect of the criteria (unless required for the performance of the contract works).</t>
    </r>
  </si>
  <si>
    <r>
      <t xml:space="preserve">Lowest Price from a </t>
    </r>
    <r>
      <rPr>
        <b/>
        <u val="single"/>
        <sz val="10"/>
        <rFont val="Arial"/>
        <family val="2"/>
      </rPr>
      <t>Qualified</t>
    </r>
    <r>
      <rPr>
        <sz val="10"/>
        <rFont val="Arial"/>
        <family val="2"/>
      </rPr>
      <t xml:space="preserve"> Tenderer</t>
    </r>
  </si>
  <si>
    <t>&lt;-- Insert Quantitative (Price) Weighting</t>
  </si>
  <si>
    <t>&lt;-- Must total to 100%</t>
  </si>
  <si>
    <t>&lt;-- Minimum of Total Cost of Ownership Row Prices</t>
  </si>
  <si>
    <t>Insert Tenderer's Price here  --&gt;</t>
  </si>
  <si>
    <t>Insert adjusted tender price here if there are addition costs to Council --&gt;</t>
  </si>
  <si>
    <r>
      <t>Insert adjusted tender price here if there are addition costs to Council</t>
    </r>
    <r>
      <rPr>
        <b/>
        <sz val="10"/>
        <rFont val="Arial"/>
        <family val="2"/>
      </rPr>
      <t xml:space="preserve"> --&gt;</t>
    </r>
  </si>
  <si>
    <r>
      <rPr>
        <u val="single"/>
        <sz val="10"/>
        <color indexed="10"/>
        <rFont val="Arial"/>
        <family val="2"/>
      </rPr>
      <t>List Evaluation Criteria and weighting as provided in the tender documents. Adjust criteria below (and above) to suit.</t>
    </r>
    <r>
      <rPr>
        <sz val="10"/>
        <rFont val="Arial"/>
        <family val="2"/>
      </rPr>
      <t xml:space="preserve">
Historical Performance</t>
    </r>
  </si>
  <si>
    <t>Modify or Delete Note prompts as required</t>
  </si>
  <si>
    <t>(Does not summarise "W Price Blank" sheet)</t>
  </si>
  <si>
    <t xml:space="preserve">Fill in the names of the Contract and the tenderers on the Registration sheet - these cells are linked to other sheets across spreadsheet. Delete blank rows, add more if not enough. Rest of spreadsheet to be adjusted also. </t>
  </si>
  <si>
    <t>Fill in the Evaluation Criteria and Weighting (%) as detailed in the Tender Documents on the  "Weighted Price" sheet, as applicable.</t>
  </si>
  <si>
    <t>CXXXX/XX - Contract Name</t>
  </si>
  <si>
    <t xml:space="preserve">Number of Experienced / Qualified Personnel
Year of Experience Range    to    years
Appropriate Equipment Y/N
Other - </t>
  </si>
  <si>
    <t>Register of Tenders Received</t>
  </si>
  <si>
    <t>Contract No. &amp; Name:</t>
  </si>
  <si>
    <t>Consensus</t>
  </si>
  <si>
    <t>Average</t>
  </si>
  <si>
    <t>Eval 1</t>
  </si>
  <si>
    <t>Eval 2</t>
  </si>
  <si>
    <t>Eval 3</t>
  </si>
  <si>
    <t>Ability to meet Council’s objectives through a substantively conforming tender or a non-conforming proposal which is acceptable to Council</t>
  </si>
  <si>
    <t>Delete either the "Price SOR" or "Price LS" sheet depending whether the tender Schedule of Rates / Bill of Quantities or is a simple Lump Sum with a pricing break down. (Use of these sheets is optional.)</t>
  </si>
  <si>
    <t>O  - Delete Excess Rows and Columns or add more if necessary</t>
  </si>
  <si>
    <t>Pass</t>
  </si>
  <si>
    <t>Fail</t>
  </si>
  <si>
    <t xml:space="preserve"> Pass/Fail</t>
  </si>
  <si>
    <t>Score out of 10</t>
  </si>
  <si>
    <r>
      <t xml:space="preserve">Lowest Price from a </t>
    </r>
    <r>
      <rPr>
        <b/>
        <u val="single"/>
        <sz val="10"/>
        <rFont val="Arial"/>
        <family val="2"/>
      </rPr>
      <t>Qualified</t>
    </r>
    <r>
      <rPr>
        <b/>
        <sz val="10"/>
        <rFont val="Arial"/>
        <family val="2"/>
      </rPr>
      <t xml:space="preserve"> Tenderer</t>
    </r>
  </si>
  <si>
    <t>Tender Compliance</t>
  </si>
  <si>
    <t>&lt;-- Must total to 100 percent</t>
  </si>
  <si>
    <r>
      <t xml:space="preserve">Insert </t>
    </r>
    <r>
      <rPr>
        <b/>
        <sz val="8"/>
        <color indexed="10"/>
        <rFont val="Arial"/>
        <family val="2"/>
      </rPr>
      <t xml:space="preserve">Weighting </t>
    </r>
    <r>
      <rPr>
        <b/>
        <sz val="9"/>
        <color indexed="10"/>
        <rFont val="Arial"/>
        <family val="2"/>
      </rPr>
      <t>Below</t>
    </r>
  </si>
  <si>
    <t xml:space="preserve">Evaluator: </t>
  </si>
  <si>
    <t>LUMPS SUM PRICE</t>
  </si>
  <si>
    <t>OPTION</t>
  </si>
  <si>
    <t>Consensus Scoring and Tender Evaluation Meeting Minutes</t>
  </si>
  <si>
    <r>
      <t>Further Meeting Notes (Quantitative and Conclusion):</t>
    </r>
    <r>
      <rPr>
        <sz val="10"/>
        <rFont val="Arial"/>
        <family val="2"/>
      </rPr>
      <t xml:space="preserve">  </t>
    </r>
  </si>
  <si>
    <t>Attendance:</t>
  </si>
  <si>
    <r>
      <t xml:space="preserve">Tender Evaluation Meeting *Minutes or *Post Tender Interview / *Demonstation Minutes </t>
    </r>
    <r>
      <rPr>
        <sz val="9"/>
        <rFont val="Arial"/>
        <family val="2"/>
      </rPr>
      <t>*Delete what is not relevant.</t>
    </r>
  </si>
  <si>
    <t xml:space="preserve">Date &amp; Time of Tender Evaluation Meeting No. X: </t>
  </si>
  <si>
    <t>LineID</t>
  </si>
  <si>
    <t>Organisation</t>
  </si>
  <si>
    <t>Street</t>
  </si>
  <si>
    <t>City</t>
  </si>
  <si>
    <t>Country</t>
  </si>
  <si>
    <t>Contact Name</t>
  </si>
  <si>
    <t>Phone</t>
  </si>
  <si>
    <t>Fax</t>
  </si>
  <si>
    <t>Hard Copy</t>
  </si>
  <si>
    <t>Files</t>
  </si>
  <si>
    <r>
      <t>Further Meeting Notes (Qualitative Asessment):</t>
    </r>
    <r>
      <rPr>
        <sz val="10"/>
        <rFont val="Arial"/>
        <family val="2"/>
      </rPr>
      <t xml:space="preserve">  </t>
    </r>
  </si>
  <si>
    <t>(Whether signing is required, and if it is the way that this is done - physical or electronic, is to be determined.)</t>
  </si>
  <si>
    <t>Evaluation Spreadsheet Instructions for Evaluators</t>
  </si>
  <si>
    <t>Notes*</t>
  </si>
  <si>
    <r>
      <t xml:space="preserve">Notes
</t>
    </r>
    <r>
      <rPr>
        <sz val="8"/>
        <rFont val="Arial"/>
        <family val="2"/>
      </rPr>
      <t>Insert assessment notes and also possible aspects to follow up</t>
    </r>
  </si>
  <si>
    <r>
      <t xml:space="preserve">Tender Specific Notes
</t>
    </r>
    <r>
      <rPr>
        <sz val="8"/>
        <rFont val="Arial"/>
        <family val="2"/>
      </rPr>
      <t>Insert assessment notes and also aspects to follow up</t>
    </r>
  </si>
  <si>
    <r>
      <t xml:space="preserve">Tender Specific Notes from Evaluation Meeting
</t>
    </r>
    <r>
      <rPr>
        <sz val="8"/>
        <rFont val="Arial"/>
        <family val="2"/>
      </rPr>
      <t>Insert assessment notes and also possible aspects to follow up</t>
    </r>
  </si>
  <si>
    <t xml:space="preserve">Date:-  </t>
  </si>
  <si>
    <t xml:space="preserve">Signature:- </t>
  </si>
  <si>
    <t xml:space="preserve">Name of Evaluation Panel Member:-  </t>
  </si>
  <si>
    <t>Once the tenderers and other details have been input onto the spread sheet make copies of the spread sheet - one for each member of the tender evaluation panel. Change the file name to include the name of the evaluation panel member. Insert the Evaluator's name on the Registration sheet. Email each evaluation spreadsheet to the specific evaluation panel member so it can be used in their evaluation process. Do not place in Objective at this stage. The evaluation panel member should store the spread sheet locally on their computer desktop (or other approved place) during their initial tender evaluation process prior to the first tender evaluation panel meeting.</t>
  </si>
  <si>
    <t>Pricing Schedule</t>
  </si>
  <si>
    <t>To evaluate multiple options insert 11 rows here and then copy rows 24 to 33 and insert here. Insert descriptive name and the total tender price including the option.</t>
  </si>
  <si>
    <t>Note that there are 2 hidden columns for each tenderer to align the price with the Weighted Price scoring sheet.</t>
  </si>
  <si>
    <r>
      <t xml:space="preserve">Each member of the Evaluation panel shall </t>
    </r>
    <r>
      <rPr>
        <b/>
        <u val="single"/>
        <sz val="9"/>
        <rFont val="Arial"/>
        <family val="2"/>
      </rPr>
      <t>independently</t>
    </r>
    <r>
      <rPr>
        <b/>
        <sz val="9"/>
        <rFont val="Arial"/>
        <family val="2"/>
      </rPr>
      <t xml:space="preserve"> assess each tender and provide a Qualitative score in accordance with the Scoring Methodology below. </t>
    </r>
  </si>
  <si>
    <t>Name of Tender Evaluation Panel Member:</t>
  </si>
  <si>
    <t>By signing this and placing in Objective I declare I have no conflict of Interest with the tenderers listed.</t>
  </si>
  <si>
    <t>Do not delete</t>
  </si>
  <si>
    <t>Note that there are 4 hidden columns for each tenderer to align the price with the Consensus Score sheet.</t>
  </si>
  <si>
    <t>Please refer to the Evaluator Instructions sheet prior to use</t>
  </si>
  <si>
    <t xml:space="preserve">Date &amp; Time of Meeting No. 1:
Attendance: </t>
  </si>
  <si>
    <r>
      <rPr>
        <b/>
        <sz val="10"/>
        <rFont val="Arial"/>
        <family val="2"/>
      </rPr>
      <t>Tender Specific Notes</t>
    </r>
    <r>
      <rPr>
        <sz val="10"/>
        <rFont val="Arial"/>
        <family val="2"/>
      </rPr>
      <t xml:space="preserve">
</t>
    </r>
    <r>
      <rPr>
        <sz val="9"/>
        <rFont val="Arial"/>
        <family val="2"/>
      </rPr>
      <t>Insert assessment notes and also aspects to follow up</t>
    </r>
  </si>
  <si>
    <t>This represents my independent evaluation of the tenders received. I declare I have no conflict of Interest with any of the tenderers listed.</t>
  </si>
  <si>
    <t xml:space="preserve">As the scoring is to an extent subjective the evaluator must ensure that their scoring is consistent over all the tenders. For example: Tenderers with similar level of historical performance must score the same against that criteria. </t>
  </si>
  <si>
    <t xml:space="preserve">Before the meeting transfer the scores form the individual evaluators to the consensus spread sheet. Print out the evaluation spread sheet Scoring sheet ensuring there is sufficient room to take notes for the meeting minutes. (Or if you are sufficiently good at typing you can type directly onto the Consensus Scoring sheet in the evaluation meeting.) Take a note of where an evaluator's score varies significantly from the other evaluators. </t>
  </si>
  <si>
    <t xml:space="preserve">Note that on the Consensus Scoring sheet there is additional room to record general discussion for the minutes of the meeting (3 areas). </t>
  </si>
  <si>
    <t>Upon a consensus outcome each member must sign the consensus  evaluation to demonstrate a true and accurate panel decision.</t>
  </si>
  <si>
    <t xml:space="preserve">To assist the evaluator to carry out the assessment the evaluator should use the Weighted Price sheet. Fill this in electronically with the score and any notes the evaluator thinks is necessary to support the score or question to be asked or queries about the tender that need to be clarified. The Weighted Price sheets can also be printed out - one (or two) page per tenderer - and filled in by hand. In either case the individual panel member tender evaluation sheets need to be stored into Objective in the secured folder with the title including their name.    </t>
  </si>
  <si>
    <t>While going through the tenders make notes on any possible non conformances and on anything that is not clear and potential questions Council can ask the tenderers - individually or to all tenderers. Evaluation panel to decide on final questions to be put. Provide a score out of 10 against each weighted evaluation criteria for each tenderer.</t>
  </si>
  <si>
    <r>
      <t xml:space="preserve">  TCO of the Lowest Qualified Tender  </t>
    </r>
    <r>
      <rPr>
        <b/>
        <sz val="10"/>
        <rFont val="Arial"/>
        <family val="2"/>
      </rPr>
      <t>X</t>
    </r>
    <r>
      <rPr>
        <sz val="10"/>
        <rFont val="Arial"/>
        <family val="0"/>
      </rPr>
      <t xml:space="preserve">  Price Weighting</t>
    </r>
  </si>
  <si>
    <t xml:space="preserve">  TCO of the tender under consideration</t>
  </si>
  <si>
    <t xml:space="preserve">Each member of the tender evaluation panel needs to complete a separate evaluation of the tender submissions received.  </t>
  </si>
  <si>
    <t>At the completion of the meeting determine the way forward. Questions that need to be asked of tenderers, short listing, interviews or demonstrations to be provided - if necessary, reference checks to be performed etc. (Record this in the minutes.)</t>
  </si>
  <si>
    <r>
      <t xml:space="preserve">Preliminary Meeting Notes: </t>
    </r>
    <r>
      <rPr>
        <sz val="10"/>
        <rFont val="Arial"/>
        <family val="2"/>
      </rPr>
      <t xml:space="preserve">Welcome:  Thank-you for participating in the evaluation. 
</t>
    </r>
    <r>
      <rPr>
        <b/>
        <sz val="10"/>
        <color indexed="10"/>
        <rFont val="Arial"/>
        <family val="2"/>
      </rPr>
      <t>Ask:</t>
    </r>
    <r>
      <rPr>
        <sz val="10"/>
        <color indexed="10"/>
        <rFont val="Arial"/>
        <family val="2"/>
      </rPr>
      <t xml:space="preserve"> Do any panel members have any conflicts of interest or other association with any of the tenderers to declare? 
</t>
    </r>
  </si>
  <si>
    <t>The evaluation panel should then meet to come up with consensus scoring. During the tender evaluation panel meetings, panel members will be expected participate in the discussion about each tender and, when asked, to explain and justify their scoring, especially where their score diverges from other panel member's scores.</t>
  </si>
  <si>
    <r>
      <rPr>
        <b/>
        <u val="single"/>
        <sz val="11"/>
        <rFont val="Arial"/>
        <family val="2"/>
      </rPr>
      <t>Qualitative Scoring</t>
    </r>
    <r>
      <rPr>
        <b/>
        <sz val="11"/>
        <rFont val="Arial"/>
        <family val="2"/>
      </rPr>
      <t xml:space="preserve"> </t>
    </r>
    <r>
      <rPr>
        <b/>
        <sz val="10"/>
        <rFont val="Arial"/>
        <family val="2"/>
      </rPr>
      <t>- Weighted Criteria</t>
    </r>
    <r>
      <rPr>
        <sz val="10"/>
        <rFont val="Arial"/>
        <family val="2"/>
      </rPr>
      <t xml:space="preserve"> - Qualitative Criteria each are scored out of 10. The "Weighted Price" (or "$ per Quality unit") sheet will then apply the weighting.</t>
    </r>
  </si>
  <si>
    <r>
      <rPr>
        <b/>
        <u val="single"/>
        <sz val="11"/>
        <rFont val="Arial"/>
        <family val="2"/>
      </rPr>
      <t>Price Scoring</t>
    </r>
    <r>
      <rPr>
        <sz val="11"/>
        <rFont val="Arial"/>
        <family val="2"/>
      </rPr>
      <t xml:space="preserve"> </t>
    </r>
    <r>
      <rPr>
        <sz val="10"/>
        <rFont val="Arial"/>
        <family val="2"/>
      </rPr>
      <t>in "Weighted Price" sheet is based on the formula =</t>
    </r>
  </si>
  <si>
    <t>Each panel member must sign their individual spread sheet to demonstrate a true and accurate score and confirm thay have no conflict of interest with any of the tenderers.</t>
  </si>
  <si>
    <r>
      <rPr>
        <sz val="11"/>
        <color indexed="10"/>
        <rFont val="Calibri"/>
        <family val="2"/>
      </rPr>
      <t>E.G.</t>
    </r>
    <r>
      <rPr>
        <sz val="11"/>
        <rFont val="Calibri"/>
        <family val="2"/>
      </rPr>
      <t xml:space="preserve"> Financial Capability</t>
    </r>
  </si>
  <si>
    <r>
      <t xml:space="preserve">List Evaluation Criteria and weighting as provided in the tender documents. Adjust criteria below (and above) to suit. 
E.G. </t>
    </r>
    <r>
      <rPr>
        <sz val="10"/>
        <rFont val="Arial"/>
        <family val="2"/>
      </rPr>
      <t xml:space="preserve">
Historical Performance</t>
    </r>
  </si>
  <si>
    <t>Insert Initials of evaluation panel members in Cells D6 to F6
Can add additional evaluators by inserting additional columns</t>
  </si>
  <si>
    <t>In the meeting bring up the consensus spread sheet on the in room display monitor. Take notes on what is said for each tenderer against each criteria. Record the individual scores for each weighted criteria into the Consensus Scoring sheet (if this has not been inputted earlier). Where an evaluator's score differs by a couple of points give them the opportunity to address their scoring - it could be that they have picked up something in the tender submission that the other evaluators have missed - which could cause the other evaluators to reconsider their score - or they may have missed something. Determine the consensus score against each criteria for each tender submission. Note that while the spreadsheet defaults the consensus score to the average of the evaluator's scores the panel can decide on a different consensus score.</t>
  </si>
  <si>
    <t>If there are interviews or demonstration these will have to be minuted and the minutes stored in the document management system. Note you can make copies of the "Minutes - Notes" sheet in this spread sheet to store these minutes.</t>
  </si>
  <si>
    <t>Insert Evaluator's Name</t>
  </si>
  <si>
    <r>
      <t xml:space="preserve">This spread sheet is provided as a possible tool. </t>
    </r>
    <r>
      <rPr>
        <b/>
        <sz val="10"/>
        <color indexed="10"/>
        <rFont val="Arial"/>
        <family val="2"/>
      </rPr>
      <t>Use at your own risk.</t>
    </r>
    <r>
      <rPr>
        <b/>
        <sz val="10"/>
        <rFont val="Arial"/>
        <family val="2"/>
      </rPr>
      <t xml:space="preserve"> </t>
    </r>
    <r>
      <rPr>
        <sz val="10"/>
        <rFont val="Arial"/>
        <family val="2"/>
      </rPr>
      <t>While care has been taken to set up the spread sheet template it is impossible to anticipate all all usages and levels of skill of users. No responsibility can be taken for any errors in the spreadsheet and errors in usage.</t>
    </r>
  </si>
  <si>
    <t>If there is a second (and third etc.) tender evaluation panel meeting where the scores are adjusted from the first meeting it is suggested that the best way to do this in a transparent fashion is to make a copy of the previous panel meeting Consensus Scoring and minutes sheet. Additional notes and changes to scoring on this sheet should be in a different colour to highlight the changes made. If there is a second (or subsequent) evaluation panel meeting which does not result in changes to the scores then the minutes of this meeting can be recorded on the Minutes-Notes sheet (sheet may be hidden).</t>
  </si>
  <si>
    <r>
      <t xml:space="preserve">Suggest that the Contracts Officer allocated to provide services for the contract / tender process (or other nominated tender evaluation panel - TEP - member) set up this tender evaluation summary spread sheet by filling in the Contract Name and number on the </t>
    </r>
    <r>
      <rPr>
        <u val="single"/>
        <sz val="10"/>
        <rFont val="Arial"/>
        <family val="2"/>
      </rPr>
      <t>Registration</t>
    </r>
    <r>
      <rPr>
        <sz val="10"/>
        <rFont val="Arial"/>
        <family val="2"/>
      </rPr>
      <t xml:space="preserve"> spread sheet, the tender evaluation criteria and weightings on scoring sheet and also set up the "Prices" summary sheet - based on the tender price schedules. When the tenders have closed the Contracts Officer would also input the names of the tenderers who submitted a tender onto the registration page*. Delete the additional rows and columns in the spread sheet. Ensure deletion of unwanted columns has not effected the formulas.</t>
    </r>
  </si>
  <si>
    <t>The Contracts Officer sets the date for the first evaluation panel meeting - say 2 weeks after close of tenders but as negotiated with the rest of the panel. Prior to the first panel meeting each member of tender evaluation panel should save their completed evaluation spread sheet into Objective (no more than say 2 days prior to the meeting). If prior to the meeting any member of the panel has not submitted their completed evaluation spreadsheet that panel member is to be contacted and asked it they have completed their evaluation and intend to save their completed evaluation spread sheet into Objective. If no, ask them when they will have it complete and reschedule the meeting accordingly. (Keep rescheduling until it is done.)</t>
  </si>
  <si>
    <t>Suggestions to the Contracts Officer (or Procurement Partner, or other member of the evaluation panel who is setting up this spread sheet) on how to use the spread sheet in the evaluation process.</t>
  </si>
  <si>
    <t xml:space="preserve">The Contracts Officer should set up an additional spread sheet to be used for the consensus scoring spread sheet and evaluation panel meeting minutes. There is a "Consensus Score" sheet in this spread sheet (may be hidden) which has columns set up for the individual scores of the tender evaluation panel members. The sheet also has formulas in it for averaging the scores and totalling the scores </t>
  </si>
  <si>
    <t xml:space="preserve">* If the name of the tenderer on the tender submission is different to the name in the electronic tender management system note that here. </t>
  </si>
  <si>
    <t xml:space="preserve">(If setting up the spreadsheet for use on a particular tender evaluation please read the note on the "CO Instructions" sheet - which may be hidden.) </t>
  </si>
  <si>
    <t>Ensure that the scoring guidelines provided in rows 17 and 18 of the "Evaluator Instructions" sheet aligns with your organisation's policies. The "Conformity Scoring" and "Premium Scoring" rows 19 and 20 may only be used for particular evaluation criteria so can be deleted or hidden if not applicable.</t>
  </si>
  <si>
    <t>Note that there are a number of hidden sheets that may or may not be used during the evaluation. Make yourself aware of these sheets and their potential uses.</t>
  </si>
  <si>
    <t xml:space="preserve">Insert Minimum Total Cost of Ownership:  </t>
  </si>
  <si>
    <r>
      <t>Insert adjusted price here if there are addition costs to Council</t>
    </r>
    <r>
      <rPr>
        <b/>
        <sz val="10"/>
        <rFont val="Arial"/>
        <family val="2"/>
      </rPr>
      <t xml:space="preserve"> --&gt;</t>
    </r>
  </si>
  <si>
    <t>this column:</t>
  </si>
  <si>
    <t>Do not delete this column:</t>
  </si>
  <si>
    <t>CHECK RANKING IS CORRECT</t>
  </si>
  <si>
    <r>
      <rPr>
        <b/>
        <sz val="10"/>
        <color indexed="10"/>
        <rFont val="Arial"/>
        <family val="2"/>
      </rPr>
      <t>Only use this spreadsheet once you fully undertand the functioning of the formulas and are certain they operate in a way consistent with the evaluation method advised to the tenderers.</t>
    </r>
    <r>
      <rPr>
        <sz val="10"/>
        <color indexed="10"/>
        <rFont val="Arial"/>
        <family val="2"/>
      </rPr>
      <t xml:space="preserve"> </t>
    </r>
    <r>
      <rPr>
        <sz val="10"/>
        <rFont val="Arial"/>
        <family val="2"/>
      </rPr>
      <t>Most formulas are straight forward. Study column I formulas in the consensus score sheet, in particular rows 28 and 31 (in an unadjusted spread sheet). The Contracts Officer will have to train the other evaluators if they have not used the spreadsheet previously.</t>
    </r>
  </si>
  <si>
    <r>
      <t>TCO of the lowest tender should be put cell outlined in</t>
    </r>
    <r>
      <rPr>
        <sz val="10"/>
        <color indexed="10"/>
        <rFont val="Arial"/>
        <family val="2"/>
      </rPr>
      <t xml:space="preserve"> </t>
    </r>
    <r>
      <rPr>
        <b/>
        <sz val="10"/>
        <color indexed="10"/>
        <rFont val="Arial"/>
        <family val="2"/>
      </rPr>
      <t xml:space="preserve">red </t>
    </r>
    <r>
      <rPr>
        <sz val="10"/>
        <rFont val="Arial"/>
        <family val="2"/>
      </rPr>
      <t>in the column labelled "Weighted Score" (column E).</t>
    </r>
  </si>
  <si>
    <t>(Where the "$ per Quality Unit" sheet has been used the Sheet will calculate the $ per Quality unit - lowest cost per quality unit is the preferred tender.)</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</si>
</sst>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quot;#,##0.00"/>
    <numFmt numFmtId="175" formatCode="_-* #,##0_-;\-* #,##0_-;_-* &quot;&quot;??_-;_-@_-"/>
    <numFmt numFmtId="176" formatCode="_-* \$#,##0.00_-;\-* #,##0.00_-;_-* &quot;&quot;??_-;_-@_-"/>
    <numFmt numFmtId="177" formatCode="_-* &quot;$&quot;#,##0.00_-;\-* #,##0.00_-;_-* &quot;&quot;??_-;_-@_-"/>
    <numFmt numFmtId="178" formatCode="0.00000000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0.000"/>
    <numFmt numFmtId="187" formatCode="&quot;Yes&quot;;&quot;Yes&quot;;&quot;No&quot;"/>
    <numFmt numFmtId="188" formatCode="&quot;True&quot;;&quot;True&quot;;&quot;False&quot;"/>
    <numFmt numFmtId="189" formatCode="&quot;On&quot;;&quot;On&quot;;&quot;Off&quot;"/>
    <numFmt numFmtId="190" formatCode="[$€-2]\ #,##0.00_);[Red]\([$€-2]\ #,##0.00\)"/>
  </numFmts>
  <fonts count="93">
    <font>
      <sz val="10"/>
      <name val="Arial"/>
      <family val="0"/>
    </font>
    <font>
      <b/>
      <sz val="10"/>
      <name val="Arial"/>
      <family val="0"/>
    </font>
    <font>
      <i/>
      <sz val="10"/>
      <name val="Arial"/>
      <family val="0"/>
    </font>
    <font>
      <b/>
      <i/>
      <sz val="10"/>
      <name val="Arial"/>
      <family val="0"/>
    </font>
    <font>
      <sz val="8"/>
      <name val="Arial"/>
      <family val="2"/>
    </font>
    <font>
      <b/>
      <u val="single"/>
      <sz val="10"/>
      <name val="Arial"/>
      <family val="2"/>
    </font>
    <font>
      <u val="single"/>
      <sz val="10"/>
      <name val="Arial"/>
      <family val="2"/>
    </font>
    <font>
      <b/>
      <sz val="12"/>
      <name val="Arial"/>
      <family val="2"/>
    </font>
    <font>
      <b/>
      <sz val="11"/>
      <name val="Arial"/>
      <family val="2"/>
    </font>
    <font>
      <sz val="11"/>
      <name val="Arial"/>
      <family val="2"/>
    </font>
    <font>
      <sz val="11"/>
      <color indexed="8"/>
      <name val="Arial"/>
      <family val="2"/>
    </font>
    <font>
      <b/>
      <sz val="11"/>
      <color indexed="8"/>
      <name val="Arial"/>
      <family val="2"/>
    </font>
    <font>
      <b/>
      <sz val="8"/>
      <name val="Arial"/>
      <family val="2"/>
    </font>
    <font>
      <b/>
      <sz val="20"/>
      <name val="Arial"/>
      <family val="2"/>
    </font>
    <font>
      <sz val="28"/>
      <name val="Arial"/>
      <family val="2"/>
    </font>
    <font>
      <b/>
      <sz val="14"/>
      <name val="Arial"/>
      <family val="2"/>
    </font>
    <font>
      <sz val="14"/>
      <name val="Arial"/>
      <family val="2"/>
    </font>
    <font>
      <b/>
      <u val="single"/>
      <sz val="20"/>
      <name val="Arial"/>
      <family val="2"/>
    </font>
    <font>
      <b/>
      <sz val="11"/>
      <color indexed="9"/>
      <name val="Arial"/>
      <family val="2"/>
    </font>
    <font>
      <sz val="11"/>
      <name val="Calibri"/>
      <family val="2"/>
    </font>
    <font>
      <b/>
      <sz val="9"/>
      <name val="Arial"/>
      <family val="2"/>
    </font>
    <font>
      <u val="single"/>
      <sz val="10"/>
      <color indexed="10"/>
      <name val="Arial"/>
      <family val="2"/>
    </font>
    <font>
      <b/>
      <sz val="12"/>
      <name val="Calibri"/>
      <family val="2"/>
    </font>
    <font>
      <sz val="9"/>
      <name val="Arial"/>
      <family val="2"/>
    </font>
    <font>
      <sz val="11"/>
      <color indexed="23"/>
      <name val="Arial"/>
      <family val="2"/>
    </font>
    <font>
      <sz val="9"/>
      <name val="Tahoma"/>
      <family val="2"/>
    </font>
    <font>
      <b/>
      <sz val="9"/>
      <name val="Tahoma"/>
      <family val="2"/>
    </font>
    <font>
      <b/>
      <u val="single"/>
      <sz val="9"/>
      <name val="Arial"/>
      <family val="2"/>
    </font>
    <font>
      <b/>
      <sz val="16"/>
      <name val="Arial"/>
      <family val="2"/>
    </font>
    <font>
      <sz val="12"/>
      <name val="Arial"/>
      <family val="2"/>
    </font>
    <font>
      <b/>
      <sz val="8"/>
      <color indexed="10"/>
      <name val="Arial"/>
      <family val="2"/>
    </font>
    <font>
      <b/>
      <sz val="9"/>
      <color indexed="10"/>
      <name val="Arial"/>
      <family val="2"/>
    </font>
    <font>
      <i/>
      <sz val="9"/>
      <name val="Arial"/>
      <family val="2"/>
    </font>
    <font>
      <b/>
      <sz val="14"/>
      <name val="Lucida Handwriting"/>
      <family val="4"/>
    </font>
    <font>
      <sz val="10"/>
      <color indexed="10"/>
      <name val="Arial"/>
      <family val="2"/>
    </font>
    <font>
      <b/>
      <sz val="10"/>
      <color indexed="10"/>
      <name val="Arial"/>
      <family val="2"/>
    </font>
    <font>
      <b/>
      <u val="single"/>
      <sz val="11"/>
      <name val="Arial"/>
      <family val="2"/>
    </font>
    <font>
      <sz val="11"/>
      <color indexed="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10"/>
      <name val="Arial"/>
      <family val="2"/>
    </font>
    <font>
      <b/>
      <sz val="11"/>
      <color indexed="23"/>
      <name val="Arial"/>
      <family val="2"/>
    </font>
    <font>
      <sz val="11"/>
      <color indexed="10"/>
      <name val="Arial"/>
      <family val="2"/>
    </font>
    <font>
      <b/>
      <sz val="12"/>
      <color indexed="10"/>
      <name val="Arial"/>
      <family val="2"/>
    </font>
    <font>
      <sz val="10"/>
      <color indexed="44"/>
      <name val="Arial"/>
      <family val="2"/>
    </font>
    <font>
      <b/>
      <sz val="14"/>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11"/>
      <color rgb="FFFF0000"/>
      <name val="Arial"/>
      <family val="2"/>
    </font>
    <font>
      <b/>
      <sz val="11"/>
      <color theme="0" tint="-0.4999699890613556"/>
      <name val="Arial"/>
      <family val="2"/>
    </font>
    <font>
      <sz val="11"/>
      <color theme="0" tint="-0.4999699890613556"/>
      <name val="Arial"/>
      <family val="2"/>
    </font>
    <font>
      <u val="single"/>
      <sz val="10"/>
      <color rgb="FFFF0000"/>
      <name val="Arial"/>
      <family val="2"/>
    </font>
    <font>
      <sz val="11"/>
      <color rgb="FFFF0000"/>
      <name val="Arial"/>
      <family val="2"/>
    </font>
    <font>
      <b/>
      <sz val="12"/>
      <color rgb="FFFF0000"/>
      <name val="Arial"/>
      <family val="2"/>
    </font>
    <font>
      <b/>
      <sz val="9"/>
      <color rgb="FFFF0000"/>
      <name val="Arial"/>
      <family val="2"/>
    </font>
    <font>
      <sz val="10"/>
      <color theme="4" tint="0.7999799847602844"/>
      <name val="Arial"/>
      <family val="2"/>
    </font>
    <font>
      <b/>
      <sz val="14"/>
      <color rgb="FFFF0000"/>
      <name val="Arial"/>
      <family val="2"/>
    </font>
    <font>
      <b/>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4" tint="0.79997998476028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medium"/>
      <bottom style="medium"/>
    </border>
    <border>
      <left style="medium"/>
      <right>
        <color indexed="63"/>
      </right>
      <top>
        <color indexed="63"/>
      </top>
      <bottom>
        <color indexed="63"/>
      </bottom>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color indexed="63"/>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medium"/>
      <bottom style="thin"/>
    </border>
    <border>
      <left style="medium"/>
      <right>
        <color indexed="63"/>
      </right>
      <top style="medium"/>
      <bottom style="thin"/>
    </border>
    <border>
      <left style="medium"/>
      <right style="medium"/>
      <top style="medium"/>
      <bottom style="thin"/>
    </border>
    <border>
      <left>
        <color indexed="63"/>
      </left>
      <right style="medium"/>
      <top>
        <color indexed="63"/>
      </top>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thin"/>
      <top>
        <color indexed="63"/>
      </top>
      <bottom>
        <color indexed="63"/>
      </bottom>
    </border>
    <border>
      <left style="thin">
        <color indexed="8"/>
      </left>
      <right style="thin">
        <color indexed="8"/>
      </right>
      <top style="thin">
        <color indexed="8"/>
      </top>
      <bottom style="thin">
        <color indexed="8"/>
      </bottom>
    </border>
    <border>
      <left style="medium"/>
      <right style="thin"/>
      <top>
        <color indexed="63"/>
      </top>
      <bottom style="thin"/>
    </border>
    <border>
      <left style="thin"/>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thin"/>
      <top style="thin"/>
      <bottom style="thin"/>
    </border>
    <border>
      <left>
        <color indexed="63"/>
      </left>
      <right style="medium"/>
      <top style="thin"/>
      <bottom>
        <color indexed="63"/>
      </bottom>
    </border>
    <border>
      <left style="medium"/>
      <right style="thin"/>
      <top style="medium"/>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56"/>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color indexed="63"/>
      </bottom>
    </border>
    <border>
      <left style="thick">
        <color rgb="FFFF0000"/>
      </left>
      <right style="thick">
        <color rgb="FFFF0000"/>
      </right>
      <top style="thick">
        <color rgb="FFFF0000"/>
      </top>
      <bottom style="thick">
        <color rgb="FFFF0000"/>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color indexed="8"/>
      </right>
      <top>
        <color indexed="63"/>
      </top>
      <bottom style="thin">
        <color indexed="8"/>
      </bottom>
    </border>
    <border>
      <left style="medium"/>
      <right style="medium"/>
      <top>
        <color indexed="63"/>
      </top>
      <bottom style="mediu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57">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vertical="top"/>
    </xf>
    <xf numFmtId="0" fontId="1" fillId="0" borderId="11" xfId="0" applyFont="1" applyBorder="1" applyAlignment="1">
      <alignment horizontal="center" vertical="justify"/>
    </xf>
    <xf numFmtId="0" fontId="0" fillId="0" borderId="12" xfId="0" applyBorder="1" applyAlignment="1">
      <alignment/>
    </xf>
    <xf numFmtId="0" fontId="1" fillId="0" borderId="10" xfId="0" applyFont="1" applyBorder="1" applyAlignment="1">
      <alignment/>
    </xf>
    <xf numFmtId="0" fontId="0" fillId="0" borderId="13" xfId="0" applyBorder="1" applyAlignment="1">
      <alignment/>
    </xf>
    <xf numFmtId="0" fontId="0" fillId="0" borderId="0" xfId="0" applyAlignment="1">
      <alignment vertical="center"/>
    </xf>
    <xf numFmtId="0" fontId="1" fillId="0" borderId="13" xfId="0" applyFont="1" applyBorder="1" applyAlignment="1">
      <alignment horizontal="center" vertical="top"/>
    </xf>
    <xf numFmtId="172" fontId="0" fillId="0" borderId="14" xfId="0" applyNumberFormat="1" applyBorder="1" applyAlignment="1">
      <alignment horizontal="center"/>
    </xf>
    <xf numFmtId="9" fontId="0" fillId="0" borderId="15" xfId="59" applyFont="1" applyBorder="1" applyAlignment="1">
      <alignment horizontal="center" vertical="center"/>
    </xf>
    <xf numFmtId="9" fontId="0" fillId="0" borderId="15" xfId="59" applyFont="1" applyBorder="1" applyAlignment="1">
      <alignment horizontal="center" vertical="center"/>
    </xf>
    <xf numFmtId="0" fontId="0" fillId="0" borderId="16" xfId="0" applyFont="1" applyBorder="1" applyAlignment="1">
      <alignment vertical="center" wrapText="1"/>
    </xf>
    <xf numFmtId="0" fontId="0" fillId="0" borderId="16" xfId="0" applyFont="1" applyBorder="1" applyAlignment="1">
      <alignment horizontal="left" vertical="center" wrapText="1"/>
    </xf>
    <xf numFmtId="0" fontId="1" fillId="0" borderId="17" xfId="0" applyFont="1" applyBorder="1" applyAlignment="1">
      <alignment wrapText="1"/>
    </xf>
    <xf numFmtId="0" fontId="0" fillId="0" borderId="17" xfId="0" applyBorder="1" applyAlignment="1">
      <alignment vertical="center" wrapText="1"/>
    </xf>
    <xf numFmtId="0" fontId="0" fillId="0" borderId="18" xfId="0" applyBorder="1" applyAlignment="1">
      <alignment horizontal="center" vertical="center"/>
    </xf>
    <xf numFmtId="0" fontId="1" fillId="0" borderId="10" xfId="0" applyFont="1" applyBorder="1" applyAlignment="1">
      <alignment horizontal="center" vertical="justify" shrinkToFit="1"/>
    </xf>
    <xf numFmtId="0" fontId="1" fillId="0" borderId="19" xfId="0" applyFont="1" applyBorder="1" applyAlignment="1">
      <alignment horizontal="center" vertical="center" wrapText="1"/>
    </xf>
    <xf numFmtId="0" fontId="0" fillId="0" borderId="20" xfId="0" applyFont="1" applyBorder="1" applyAlignment="1">
      <alignment horizontal="center" vertical="center"/>
    </xf>
    <xf numFmtId="0" fontId="1" fillId="0" borderId="21" xfId="0" applyFont="1" applyBorder="1" applyAlignment="1">
      <alignment horizontal="center" vertical="center"/>
    </xf>
    <xf numFmtId="172" fontId="0" fillId="0" borderId="22" xfId="0" applyNumberFormat="1" applyBorder="1" applyAlignment="1">
      <alignment horizontal="center"/>
    </xf>
    <xf numFmtId="0" fontId="1" fillId="0" borderId="11" xfId="0" applyFont="1" applyBorder="1" applyAlignment="1">
      <alignment horizontal="center"/>
    </xf>
    <xf numFmtId="0" fontId="1" fillId="0" borderId="23" xfId="0" applyFont="1" applyBorder="1" applyAlignment="1">
      <alignment horizontal="center" vertical="justify" shrinkToFit="1"/>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1" fillId="0" borderId="25" xfId="0" applyFont="1" applyBorder="1" applyAlignment="1">
      <alignment horizontal="center" vertical="center"/>
    </xf>
    <xf numFmtId="172" fontId="0" fillId="0" borderId="26" xfId="0" applyNumberFormat="1" applyBorder="1" applyAlignment="1">
      <alignment horizontal="center"/>
    </xf>
    <xf numFmtId="0" fontId="1" fillId="0" borderId="23" xfId="0" applyFont="1" applyBorder="1" applyAlignment="1">
      <alignment horizontal="center"/>
    </xf>
    <xf numFmtId="0" fontId="0" fillId="0" borderId="27" xfId="0" applyBorder="1" applyAlignment="1">
      <alignment vertical="center" wrapText="1"/>
    </xf>
    <xf numFmtId="9" fontId="0" fillId="0" borderId="28" xfId="59" applyFont="1" applyBorder="1" applyAlignment="1">
      <alignment horizontal="center" vertical="center"/>
    </xf>
    <xf numFmtId="0" fontId="0" fillId="0" borderId="29" xfId="0" applyFont="1" applyBorder="1" applyAlignment="1">
      <alignment horizontal="center" vertical="center"/>
    </xf>
    <xf numFmtId="0" fontId="1" fillId="0" borderId="30" xfId="0" applyFont="1" applyBorder="1" applyAlignment="1">
      <alignment vertical="center" wrapText="1"/>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33"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4" xfId="0" applyFill="1" applyBorder="1" applyAlignment="1">
      <alignment horizontal="center"/>
    </xf>
    <xf numFmtId="0" fontId="0" fillId="33" borderId="35" xfId="0" applyFont="1" applyFill="1" applyBorder="1" applyAlignment="1">
      <alignment horizontal="center"/>
    </xf>
    <xf numFmtId="0" fontId="0" fillId="33" borderId="15" xfId="0" applyFill="1" applyBorder="1" applyAlignment="1">
      <alignment horizontal="center"/>
    </xf>
    <xf numFmtId="174" fontId="0" fillId="33" borderId="36" xfId="0" applyNumberFormat="1" applyFont="1" applyFill="1" applyBorder="1" applyAlignment="1">
      <alignment horizontal="center" wrapText="1"/>
    </xf>
    <xf numFmtId="0" fontId="0" fillId="33" borderId="18" xfId="0" applyFill="1" applyBorder="1" applyAlignment="1">
      <alignment horizontal="center"/>
    </xf>
    <xf numFmtId="174" fontId="0" fillId="33" borderId="19" xfId="0" applyNumberFormat="1" applyFont="1" applyFill="1" applyBorder="1" applyAlignment="1">
      <alignment horizontal="center" wrapText="1"/>
    </xf>
    <xf numFmtId="0" fontId="0" fillId="0" borderId="27" xfId="0" applyFont="1" applyBorder="1" applyAlignment="1">
      <alignment vertical="center" wrapText="1"/>
    </xf>
    <xf numFmtId="0" fontId="1" fillId="0" borderId="37" xfId="0" applyFont="1" applyBorder="1" applyAlignment="1">
      <alignment wrapText="1"/>
    </xf>
    <xf numFmtId="0" fontId="0" fillId="0" borderId="0" xfId="0" applyFont="1" applyAlignment="1">
      <alignment/>
    </xf>
    <xf numFmtId="0" fontId="8" fillId="0" borderId="38" xfId="0" applyFont="1" applyBorder="1" applyAlignment="1">
      <alignment horizontal="center"/>
    </xf>
    <xf numFmtId="0" fontId="0" fillId="0" borderId="0" xfId="0" applyAlignment="1">
      <alignment horizontal="center"/>
    </xf>
    <xf numFmtId="0" fontId="1" fillId="0" borderId="10" xfId="0" applyFont="1" applyBorder="1" applyAlignment="1">
      <alignment wrapText="1"/>
    </xf>
    <xf numFmtId="0" fontId="0" fillId="0" borderId="11" xfId="0" applyBorder="1" applyAlignment="1">
      <alignment wrapText="1"/>
    </xf>
    <xf numFmtId="0" fontId="0" fillId="0" borderId="0" xfId="0" applyAlignment="1">
      <alignment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4" xfId="0" applyFont="1" applyFill="1" applyBorder="1" applyAlignment="1">
      <alignment horizontal="center" vertical="center"/>
    </xf>
    <xf numFmtId="0" fontId="5" fillId="33" borderId="39" xfId="0" applyFont="1" applyFill="1" applyBorder="1" applyAlignment="1">
      <alignment vertical="center" wrapText="1"/>
    </xf>
    <xf numFmtId="0" fontId="6" fillId="33" borderId="16" xfId="0" applyFont="1" applyFill="1" applyBorder="1" applyAlignment="1">
      <alignment vertical="center" wrapText="1"/>
    </xf>
    <xf numFmtId="0" fontId="6"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1" xfId="0" applyFont="1" applyFill="1" applyBorder="1" applyAlignment="1">
      <alignment horizontal="center" vertical="center"/>
    </xf>
    <xf numFmtId="0" fontId="8" fillId="34" borderId="42" xfId="0" applyFont="1" applyFill="1" applyBorder="1" applyAlignment="1">
      <alignment horizontal="left" vertical="top" wrapText="1"/>
    </xf>
    <xf numFmtId="4" fontId="10" fillId="34" borderId="42" xfId="0" applyNumberFormat="1" applyFont="1" applyFill="1" applyBorder="1" applyAlignment="1" applyProtection="1">
      <alignment horizontal="center" wrapText="1"/>
      <protection locked="0"/>
    </xf>
    <xf numFmtId="0" fontId="9" fillId="34" borderId="42" xfId="0" applyFont="1" applyFill="1" applyBorder="1" applyAlignment="1">
      <alignment horizontal="center" wrapText="1"/>
    </xf>
    <xf numFmtId="174" fontId="9" fillId="34" borderId="43" xfId="0" applyNumberFormat="1" applyFont="1" applyFill="1" applyBorder="1" applyAlignment="1" applyProtection="1">
      <alignment horizontal="center"/>
      <protection locked="0"/>
    </xf>
    <xf numFmtId="177" fontId="9" fillId="34" borderId="42" xfId="0" applyNumberFormat="1" applyFont="1" applyFill="1" applyBorder="1" applyAlignment="1" applyProtection="1">
      <alignment horizontal="center"/>
      <protection locked="0"/>
    </xf>
    <xf numFmtId="174" fontId="9" fillId="34" borderId="42" xfId="0" applyNumberFormat="1" applyFont="1" applyFill="1" applyBorder="1" applyAlignment="1" applyProtection="1">
      <alignment horizontal="center"/>
      <protection locked="0"/>
    </xf>
    <xf numFmtId="0" fontId="9" fillId="0" borderId="42" xfId="0" applyFont="1" applyBorder="1" applyAlignment="1">
      <alignment horizontal="center" vertical="top" wrapText="1"/>
    </xf>
    <xf numFmtId="0" fontId="9" fillId="0" borderId="42" xfId="0" applyFont="1" applyBorder="1" applyAlignment="1">
      <alignment horizontal="left" vertical="top" wrapText="1"/>
    </xf>
    <xf numFmtId="3" fontId="10" fillId="34" borderId="42" xfId="0" applyNumberFormat="1" applyFont="1" applyFill="1" applyBorder="1" applyAlignment="1" applyProtection="1">
      <alignment horizontal="center" wrapText="1"/>
      <protection locked="0"/>
    </xf>
    <xf numFmtId="0" fontId="9" fillId="0" borderId="42" xfId="0" applyFont="1" applyBorder="1" applyAlignment="1">
      <alignment horizontal="center" wrapText="1"/>
    </xf>
    <xf numFmtId="0" fontId="0" fillId="0" borderId="42" xfId="0" applyFont="1" applyBorder="1" applyAlignment="1">
      <alignment horizontal="center" wrapText="1"/>
    </xf>
    <xf numFmtId="174" fontId="8" fillId="34" borderId="42" xfId="0" applyNumberFormat="1" applyFont="1" applyFill="1" applyBorder="1" applyAlignment="1" applyProtection="1">
      <alignment horizontal="center"/>
      <protection locked="0"/>
    </xf>
    <xf numFmtId="0" fontId="9" fillId="34" borderId="42" xfId="0" applyFont="1" applyFill="1" applyBorder="1" applyAlignment="1">
      <alignment horizontal="center" vertical="top" wrapText="1"/>
    </xf>
    <xf numFmtId="0" fontId="8" fillId="0" borderId="42" xfId="0" applyFont="1" applyBorder="1" applyAlignment="1">
      <alignment horizontal="center" vertical="top" wrapText="1"/>
    </xf>
    <xf numFmtId="0" fontId="8" fillId="0" borderId="42" xfId="0" applyFont="1" applyBorder="1" applyAlignment="1">
      <alignment horizontal="left" vertical="top" wrapText="1"/>
    </xf>
    <xf numFmtId="3" fontId="11" fillId="34" borderId="42" xfId="0" applyNumberFormat="1" applyFont="1" applyFill="1" applyBorder="1" applyAlignment="1" applyProtection="1">
      <alignment horizontal="center" wrapText="1"/>
      <protection locked="0"/>
    </xf>
    <xf numFmtId="0" fontId="8" fillId="0" borderId="42" xfId="0" applyFont="1" applyBorder="1" applyAlignment="1">
      <alignment horizontal="center" wrapText="1"/>
    </xf>
    <xf numFmtId="174" fontId="8" fillId="34" borderId="43" xfId="0" applyNumberFormat="1" applyFont="1" applyFill="1" applyBorder="1" applyAlignment="1" applyProtection="1">
      <alignment horizontal="center"/>
      <protection locked="0"/>
    </xf>
    <xf numFmtId="177" fontId="8" fillId="34" borderId="42" xfId="0" applyNumberFormat="1" applyFont="1" applyFill="1" applyBorder="1" applyAlignment="1" applyProtection="1">
      <alignment horizontal="center"/>
      <protection locked="0"/>
    </xf>
    <xf numFmtId="0" fontId="4" fillId="0" borderId="15" xfId="0" applyFont="1" applyBorder="1" applyAlignment="1">
      <alignment horizontal="center" vertical="center"/>
    </xf>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
    </xf>
    <xf numFmtId="0" fontId="1" fillId="0" borderId="16" xfId="0" applyFont="1" applyFill="1" applyBorder="1" applyAlignment="1">
      <alignment wrapText="1"/>
    </xf>
    <xf numFmtId="174" fontId="0" fillId="0" borderId="36" xfId="0" applyNumberFormat="1" applyFont="1" applyFill="1" applyBorder="1" applyAlignment="1">
      <alignment horizontal="center" wrapText="1"/>
    </xf>
    <xf numFmtId="174" fontId="0" fillId="0" borderId="24" xfId="0" applyNumberFormat="1" applyFont="1" applyFill="1" applyBorder="1" applyAlignment="1">
      <alignment horizontal="center"/>
    </xf>
    <xf numFmtId="174" fontId="0" fillId="0" borderId="20" xfId="0" applyNumberFormat="1" applyFont="1" applyFill="1" applyBorder="1" applyAlignment="1">
      <alignment horizontal="center"/>
    </xf>
    <xf numFmtId="0" fontId="0" fillId="0" borderId="0" xfId="0" applyFill="1" applyAlignment="1">
      <alignment/>
    </xf>
    <xf numFmtId="174" fontId="0" fillId="0" borderId="29" xfId="0" applyNumberFormat="1" applyFont="1" applyFill="1" applyBorder="1" applyAlignment="1">
      <alignment horizontal="center"/>
    </xf>
    <xf numFmtId="174" fontId="0" fillId="0" borderId="44" xfId="0" applyNumberFormat="1" applyFont="1" applyFill="1" applyBorder="1" applyAlignment="1">
      <alignment horizontal="center"/>
    </xf>
    <xf numFmtId="0" fontId="1" fillId="0" borderId="17" xfId="0" applyFont="1" applyFill="1" applyBorder="1" applyAlignment="1">
      <alignment wrapText="1"/>
    </xf>
    <xf numFmtId="174" fontId="0" fillId="0" borderId="19" xfId="0" applyNumberFormat="1" applyFont="1" applyFill="1" applyBorder="1" applyAlignment="1">
      <alignment horizontal="center" wrapText="1"/>
    </xf>
    <xf numFmtId="174" fontId="0" fillId="0" borderId="25" xfId="0" applyNumberFormat="1" applyFont="1" applyFill="1" applyBorder="1" applyAlignment="1">
      <alignment horizontal="center"/>
    </xf>
    <xf numFmtId="0" fontId="12" fillId="0" borderId="27" xfId="0" applyFont="1" applyFill="1" applyBorder="1" applyAlignment="1">
      <alignment wrapText="1"/>
    </xf>
    <xf numFmtId="0" fontId="5" fillId="0" borderId="39" xfId="0" applyFont="1" applyBorder="1" applyAlignment="1">
      <alignment/>
    </xf>
    <xf numFmtId="0" fontId="5" fillId="0" borderId="45" xfId="0" applyFont="1" applyFill="1" applyBorder="1" applyAlignment="1">
      <alignment wrapText="1"/>
    </xf>
    <xf numFmtId="0" fontId="0" fillId="0" borderId="10" xfId="0" applyFont="1" applyFill="1" applyBorder="1" applyAlignment="1">
      <alignment horizontal="center"/>
    </xf>
    <xf numFmtId="0" fontId="0" fillId="0" borderId="23" xfId="0" applyFont="1" applyFill="1" applyBorder="1" applyAlignment="1">
      <alignment horizontal="center"/>
    </xf>
    <xf numFmtId="9" fontId="7" fillId="0" borderId="40" xfId="0" applyNumberFormat="1" applyFont="1" applyBorder="1" applyAlignment="1">
      <alignment horizontal="center" vertical="center"/>
    </xf>
    <xf numFmtId="9" fontId="7" fillId="0" borderId="13" xfId="0" applyNumberFormat="1" applyFont="1" applyFill="1" applyBorder="1" applyAlignment="1">
      <alignment horizontal="center"/>
    </xf>
    <xf numFmtId="0" fontId="0" fillId="0" borderId="0" xfId="0" applyFont="1" applyAlignment="1">
      <alignment horizontal="left"/>
    </xf>
    <xf numFmtId="2" fontId="0" fillId="0" borderId="20" xfId="0" applyNumberFormat="1" applyFont="1" applyBorder="1" applyAlignment="1">
      <alignment horizontal="center" vertical="center"/>
    </xf>
    <xf numFmtId="1" fontId="1" fillId="0" borderId="21" xfId="0" applyNumberFormat="1" applyFont="1" applyBorder="1" applyAlignment="1">
      <alignment horizontal="center" vertical="center"/>
    </xf>
    <xf numFmtId="173" fontId="7" fillId="0" borderId="11" xfId="0" applyNumberFormat="1" applyFont="1" applyFill="1" applyBorder="1" applyAlignment="1">
      <alignment horizontal="center"/>
    </xf>
    <xf numFmtId="0" fontId="0" fillId="33" borderId="33" xfId="0" applyFont="1" applyFill="1" applyBorder="1" applyAlignment="1">
      <alignment horizontal="center"/>
    </xf>
    <xf numFmtId="0" fontId="8" fillId="35" borderId="38" xfId="0" applyFont="1" applyFill="1" applyBorder="1" applyAlignment="1">
      <alignment horizontal="center" wrapText="1"/>
    </xf>
    <xf numFmtId="0" fontId="8" fillId="35" borderId="46" xfId="0" applyFont="1" applyFill="1" applyBorder="1" applyAlignment="1">
      <alignment horizontal="left" wrapText="1"/>
    </xf>
    <xf numFmtId="0" fontId="8" fillId="35" borderId="47" xfId="0" applyFont="1" applyFill="1" applyBorder="1" applyAlignment="1">
      <alignment horizontal="left" wrapText="1"/>
    </xf>
    <xf numFmtId="0" fontId="0" fillId="0" borderId="0" xfId="0" applyFont="1" applyFill="1" applyAlignment="1">
      <alignment/>
    </xf>
    <xf numFmtId="0" fontId="15" fillId="0" borderId="0" xfId="0" applyFont="1" applyFill="1" applyAlignment="1">
      <alignment/>
    </xf>
    <xf numFmtId="0" fontId="13" fillId="0" borderId="0" xfId="0" applyFont="1" applyFill="1" applyBorder="1" applyAlignment="1" applyProtection="1">
      <alignment horizontal="left"/>
      <protection/>
    </xf>
    <xf numFmtId="0" fontId="14" fillId="0" borderId="0" xfId="0"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13" fillId="0" borderId="48" xfId="0" applyFont="1" applyFill="1" applyBorder="1" applyAlignment="1" applyProtection="1">
      <alignment/>
      <protection/>
    </xf>
    <xf numFmtId="0" fontId="16" fillId="0" borderId="48" xfId="0" applyFont="1" applyFill="1" applyBorder="1" applyAlignment="1" applyProtection="1">
      <alignment wrapText="1"/>
      <protection/>
    </xf>
    <xf numFmtId="0" fontId="16" fillId="0" borderId="48" xfId="0" applyFont="1" applyFill="1" applyBorder="1" applyAlignment="1" applyProtection="1">
      <alignment horizontal="center"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horizontal="left"/>
      <protection/>
    </xf>
    <xf numFmtId="0" fontId="8" fillId="0" borderId="41" xfId="0"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xf>
    <xf numFmtId="0" fontId="7" fillId="0" borderId="0" xfId="0" applyFont="1" applyAlignment="1">
      <alignment/>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15" fillId="0" borderId="48" xfId="0" applyFont="1" applyFill="1" applyBorder="1" applyAlignment="1" applyProtection="1">
      <alignment wrapText="1"/>
      <protection/>
    </xf>
    <xf numFmtId="0" fontId="1" fillId="0" borderId="0" xfId="0" applyFont="1" applyFill="1" applyBorder="1" applyAlignment="1">
      <alignment wrapText="1"/>
    </xf>
    <xf numFmtId="0" fontId="8" fillId="0" borderId="0" xfId="0" applyFont="1" applyFill="1" applyBorder="1" applyAlignment="1">
      <alignment horizontal="right" wrapText="1"/>
    </xf>
    <xf numFmtId="0" fontId="8" fillId="0" borderId="0" xfId="0" applyFont="1" applyFill="1" applyBorder="1" applyAlignment="1">
      <alignment horizontal="center" wrapText="1"/>
    </xf>
    <xf numFmtId="0" fontId="8" fillId="0" borderId="42" xfId="0" applyFont="1" applyFill="1" applyBorder="1" applyAlignment="1">
      <alignment horizontal="center" wrapText="1"/>
    </xf>
    <xf numFmtId="0" fontId="8" fillId="0" borderId="43" xfId="0" applyFont="1" applyFill="1" applyBorder="1" applyAlignment="1">
      <alignment horizontal="center" wrapText="1"/>
    </xf>
    <xf numFmtId="0" fontId="8" fillId="36" borderId="15" xfId="0" applyFont="1" applyFill="1" applyBorder="1" applyAlignment="1">
      <alignment horizontal="center" wrapText="1"/>
    </xf>
    <xf numFmtId="0" fontId="8" fillId="36" borderId="49" xfId="0" applyFont="1" applyFill="1" applyBorder="1" applyAlignment="1">
      <alignment horizontal="right" wrapText="1"/>
    </xf>
    <xf numFmtId="0" fontId="8" fillId="36" borderId="43" xfId="0" applyFont="1" applyFill="1" applyBorder="1" applyAlignment="1">
      <alignment horizontal="right" wrapText="1"/>
    </xf>
    <xf numFmtId="175" fontId="8" fillId="36" borderId="42" xfId="0" applyNumberFormat="1" applyFont="1" applyFill="1" applyBorder="1" applyAlignment="1">
      <alignment horizontal="centerContinuous" wrapText="1"/>
    </xf>
    <xf numFmtId="0" fontId="81" fillId="0" borderId="0" xfId="0" applyFont="1" applyAlignment="1">
      <alignment/>
    </xf>
    <xf numFmtId="0" fontId="4" fillId="0" borderId="24" xfId="0" applyFont="1" applyBorder="1" applyAlignment="1">
      <alignment horizontal="center" vertical="center"/>
    </xf>
    <xf numFmtId="173" fontId="0" fillId="0" borderId="21" xfId="44" applyNumberFormat="1" applyFont="1" applyFill="1" applyBorder="1" applyAlignment="1">
      <alignment horizontal="center"/>
    </xf>
    <xf numFmtId="172" fontId="0" fillId="0" borderId="41" xfId="0" applyNumberFormat="1" applyBorder="1" applyAlignment="1">
      <alignment horizontal="center" vertical="center"/>
    </xf>
    <xf numFmtId="172" fontId="0" fillId="0" borderId="20" xfId="0" applyNumberFormat="1" applyFont="1" applyBorder="1" applyAlignment="1">
      <alignment horizontal="center" vertical="center"/>
    </xf>
    <xf numFmtId="9" fontId="7" fillId="0" borderId="18" xfId="59" applyFont="1" applyFill="1" applyBorder="1" applyAlignment="1">
      <alignment horizontal="center"/>
    </xf>
    <xf numFmtId="0" fontId="0" fillId="37" borderId="15" xfId="0" applyFill="1" applyBorder="1" applyAlignment="1">
      <alignment horizontal="center"/>
    </xf>
    <xf numFmtId="0" fontId="0" fillId="37" borderId="28" xfId="0" applyFill="1" applyBorder="1" applyAlignment="1">
      <alignment horizontal="center"/>
    </xf>
    <xf numFmtId="0" fontId="82" fillId="0" borderId="0" xfId="0" applyFont="1" applyAlignment="1">
      <alignment horizontal="right"/>
    </xf>
    <xf numFmtId="0" fontId="82" fillId="0" borderId="0" xfId="0" applyFont="1" applyAlignment="1">
      <alignment horizontal="center"/>
    </xf>
    <xf numFmtId="174" fontId="82" fillId="0" borderId="0" xfId="0" applyNumberFormat="1" applyFont="1" applyAlignment="1">
      <alignment horizontal="center"/>
    </xf>
    <xf numFmtId="0" fontId="0" fillId="0" borderId="36" xfId="0" applyFont="1" applyBorder="1" applyAlignment="1">
      <alignment horizontal="left" vertical="center" wrapText="1"/>
    </xf>
    <xf numFmtId="0" fontId="0" fillId="0" borderId="50" xfId="0" applyFont="1" applyBorder="1" applyAlignment="1">
      <alignment horizontal="left" vertical="center" wrapText="1"/>
    </xf>
    <xf numFmtId="1" fontId="18" fillId="38" borderId="42" xfId="0" applyNumberFormat="1" applyFont="1" applyFill="1" applyBorder="1" applyAlignment="1">
      <alignment horizontal="center"/>
    </xf>
    <xf numFmtId="1" fontId="18" fillId="38" borderId="42" xfId="0" applyNumberFormat="1" applyFont="1" applyFill="1" applyBorder="1" applyAlignment="1" quotePrefix="1">
      <alignment horizontal="center"/>
    </xf>
    <xf numFmtId="0" fontId="0" fillId="38" borderId="0" xfId="0" applyFill="1" applyAlignment="1">
      <alignment/>
    </xf>
    <xf numFmtId="0" fontId="1" fillId="38" borderId="0" xfId="0" applyFont="1" applyFill="1" applyAlignment="1">
      <alignment/>
    </xf>
    <xf numFmtId="0" fontId="9" fillId="33" borderId="0" xfId="0" applyFont="1" applyFill="1" applyAlignment="1">
      <alignment/>
    </xf>
    <xf numFmtId="0" fontId="8" fillId="33" borderId="0" xfId="0" applyFont="1" applyFill="1" applyAlignment="1">
      <alignment/>
    </xf>
    <xf numFmtId="0" fontId="0" fillId="0" borderId="16" xfId="0" applyFont="1" applyBorder="1" applyAlignment="1">
      <alignment vertical="center" wrapText="1"/>
    </xf>
    <xf numFmtId="0" fontId="83" fillId="0" borderId="0" xfId="0" applyFont="1" applyAlignment="1">
      <alignment/>
    </xf>
    <xf numFmtId="0" fontId="0" fillId="0" borderId="36" xfId="0" applyFont="1" applyBorder="1" applyAlignment="1">
      <alignment horizontal="left" vertical="top" wrapText="1"/>
    </xf>
    <xf numFmtId="0" fontId="0" fillId="0" borderId="16" xfId="0" applyFont="1" applyBorder="1" applyAlignment="1">
      <alignment horizontal="left" vertical="center" wrapText="1"/>
    </xf>
    <xf numFmtId="0" fontId="4" fillId="0" borderId="28" xfId="0" applyFont="1" applyBorder="1" applyAlignment="1">
      <alignment horizontal="center" vertical="center"/>
    </xf>
    <xf numFmtId="0" fontId="19" fillId="0" borderId="16" xfId="0" applyFont="1" applyBorder="1" applyAlignment="1">
      <alignment vertical="center"/>
    </xf>
    <xf numFmtId="0" fontId="19" fillId="0" borderId="39" xfId="0" applyFont="1" applyBorder="1" applyAlignment="1">
      <alignment vertical="center"/>
    </xf>
    <xf numFmtId="0" fontId="7" fillId="0" borderId="11" xfId="0" applyFont="1" applyBorder="1" applyAlignment="1">
      <alignment horizontal="center" wrapText="1"/>
    </xf>
    <xf numFmtId="0" fontId="4" fillId="0" borderId="20" xfId="0" applyFont="1" applyFill="1" applyBorder="1" applyAlignment="1">
      <alignment horizontal="center" vertical="center"/>
    </xf>
    <xf numFmtId="0" fontId="1" fillId="0" borderId="0" xfId="0" applyFont="1" applyAlignment="1">
      <alignment horizontal="center" wrapText="1"/>
    </xf>
    <xf numFmtId="174" fontId="0" fillId="0" borderId="0" xfId="0" applyNumberFormat="1" applyAlignment="1">
      <alignment horizontal="center"/>
    </xf>
    <xf numFmtId="173" fontId="0" fillId="0" borderId="0" xfId="0" applyNumberFormat="1" applyAlignment="1">
      <alignment horizontal="center"/>
    </xf>
    <xf numFmtId="172" fontId="0" fillId="0" borderId="0" xfId="0" applyNumberFormat="1" applyAlignment="1">
      <alignment horizontal="center"/>
    </xf>
    <xf numFmtId="0" fontId="0" fillId="0" borderId="0" xfId="0" applyAlignment="1">
      <alignment horizontal="left"/>
    </xf>
    <xf numFmtId="0" fontId="20" fillId="0" borderId="13" xfId="0" applyFont="1" applyBorder="1" applyAlignment="1">
      <alignment horizontal="center" vertical="top"/>
    </xf>
    <xf numFmtId="0" fontId="0" fillId="0" borderId="51" xfId="0" applyBorder="1" applyAlignment="1">
      <alignment wrapText="1"/>
    </xf>
    <xf numFmtId="0" fontId="7" fillId="0" borderId="23" xfId="0" applyFont="1" applyBorder="1" applyAlignment="1">
      <alignment horizontal="center" wrapText="1"/>
    </xf>
    <xf numFmtId="0" fontId="1" fillId="0" borderId="23" xfId="0" applyFont="1" applyBorder="1" applyAlignment="1">
      <alignment horizontal="center" vertical="justify"/>
    </xf>
    <xf numFmtId="0" fontId="4" fillId="0" borderId="24" xfId="0" applyFont="1" applyFill="1" applyBorder="1" applyAlignment="1">
      <alignment horizontal="center" vertical="center"/>
    </xf>
    <xf numFmtId="172" fontId="0" fillId="0" borderId="24" xfId="0" applyNumberFormat="1" applyFont="1" applyBorder="1" applyAlignment="1">
      <alignment horizontal="center" vertical="center"/>
    </xf>
    <xf numFmtId="2" fontId="0" fillId="0" borderId="24" xfId="0" applyNumberFormat="1" applyFont="1" applyBorder="1" applyAlignment="1">
      <alignment horizontal="center" vertical="center"/>
    </xf>
    <xf numFmtId="172" fontId="0" fillId="0" borderId="32" xfId="0" applyNumberFormat="1" applyBorder="1" applyAlignment="1">
      <alignment horizontal="center" vertical="center"/>
    </xf>
    <xf numFmtId="173" fontId="0" fillId="0" borderId="25" xfId="44" applyNumberFormat="1" applyFont="1" applyFill="1" applyBorder="1" applyAlignment="1">
      <alignment horizontal="center"/>
    </xf>
    <xf numFmtId="173" fontId="7" fillId="0" borderId="23" xfId="0" applyNumberFormat="1" applyFont="1" applyFill="1" applyBorder="1" applyAlignment="1">
      <alignment horizontal="center"/>
    </xf>
    <xf numFmtId="0" fontId="81" fillId="0" borderId="0" xfId="0" applyFont="1" applyFill="1" applyAlignment="1" applyProtection="1">
      <alignment/>
      <protection/>
    </xf>
    <xf numFmtId="0" fontId="22" fillId="0" borderId="0" xfId="0" applyFont="1" applyAlignment="1">
      <alignment/>
    </xf>
    <xf numFmtId="0" fontId="7" fillId="0" borderId="52" xfId="0" applyFont="1" applyBorder="1" applyAlignment="1">
      <alignment/>
    </xf>
    <xf numFmtId="0" fontId="1"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8" fillId="0" borderId="0" xfId="0" applyFont="1" applyFill="1" applyAlignment="1">
      <alignment/>
    </xf>
    <xf numFmtId="0" fontId="8" fillId="0" borderId="0" xfId="0" applyFont="1" applyFill="1" applyBorder="1" applyAlignment="1">
      <alignment horizontal="left" wrapText="1"/>
    </xf>
    <xf numFmtId="0" fontId="8" fillId="0" borderId="0" xfId="0" applyFont="1" applyFill="1" applyAlignment="1">
      <alignment horizontal="right"/>
    </xf>
    <xf numFmtId="0" fontId="8" fillId="33" borderId="53" xfId="0" applyFont="1" applyFill="1" applyBorder="1" applyAlignment="1">
      <alignment vertical="top" wrapText="1"/>
    </xf>
    <xf numFmtId="0" fontId="9" fillId="33" borderId="53" xfId="0" applyFont="1" applyFill="1" applyBorder="1" applyAlignment="1">
      <alignment vertical="top" wrapText="1"/>
    </xf>
    <xf numFmtId="0" fontId="9" fillId="33" borderId="28" xfId="0" applyFont="1" applyFill="1" applyBorder="1" applyAlignment="1">
      <alignment horizontal="left" vertical="top" wrapText="1"/>
    </xf>
    <xf numFmtId="0" fontId="84" fillId="33" borderId="42" xfId="0" applyFont="1" applyFill="1" applyBorder="1" applyAlignment="1">
      <alignment vertical="top" wrapText="1"/>
    </xf>
    <xf numFmtId="0" fontId="85" fillId="33" borderId="42" xfId="0" applyFont="1" applyFill="1" applyBorder="1" applyAlignment="1">
      <alignment vertical="top" wrapText="1"/>
    </xf>
    <xf numFmtId="2" fontId="18" fillId="38" borderId="42" xfId="0" applyNumberFormat="1" applyFont="1" applyFill="1" applyBorder="1" applyAlignment="1">
      <alignment horizontal="center"/>
    </xf>
    <xf numFmtId="174" fontId="82" fillId="10" borderId="54" xfId="0" applyNumberFormat="1" applyFont="1" applyFill="1" applyBorder="1" applyAlignment="1">
      <alignment horizontal="center"/>
    </xf>
    <xf numFmtId="0" fontId="81" fillId="0" borderId="0" xfId="0" applyFont="1" applyAlignment="1">
      <alignment horizontal="right"/>
    </xf>
    <xf numFmtId="0" fontId="0" fillId="0" borderId="0" xfId="0" applyFont="1" applyAlignment="1">
      <alignment horizontal="left"/>
    </xf>
    <xf numFmtId="0" fontId="83" fillId="0" borderId="0" xfId="0" applyFont="1" applyAlignment="1">
      <alignment horizontal="right"/>
    </xf>
    <xf numFmtId="0" fontId="1" fillId="0" borderId="16" xfId="0" applyFont="1" applyBorder="1" applyAlignment="1">
      <alignment vertical="center" wrapText="1"/>
    </xf>
    <xf numFmtId="175" fontId="8" fillId="36" borderId="15" xfId="0" applyNumberFormat="1" applyFont="1" applyFill="1" applyBorder="1" applyAlignment="1">
      <alignment horizontal="centerContinuous" wrapText="1"/>
    </xf>
    <xf numFmtId="174" fontId="0" fillId="0" borderId="35" xfId="0" applyNumberFormat="1" applyFont="1" applyBorder="1" applyAlignment="1">
      <alignment horizontal="right"/>
    </xf>
    <xf numFmtId="174" fontId="0" fillId="0" borderId="35" xfId="0" applyNumberFormat="1" applyFont="1" applyBorder="1" applyAlignment="1">
      <alignment horizontal="right" vertical="center"/>
    </xf>
    <xf numFmtId="174" fontId="1" fillId="0" borderId="24" xfId="0" applyNumberFormat="1" applyFont="1" applyBorder="1" applyAlignment="1">
      <alignment horizontal="right" vertical="center"/>
    </xf>
    <xf numFmtId="174" fontId="0" fillId="0" borderId="20" xfId="0" applyNumberFormat="1" applyFont="1" applyFill="1" applyBorder="1" applyAlignment="1">
      <alignment horizontal="center" vertical="center"/>
    </xf>
    <xf numFmtId="174" fontId="9" fillId="36" borderId="44" xfId="0" applyNumberFormat="1" applyFont="1" applyFill="1" applyBorder="1" applyAlignment="1">
      <alignment horizontal="center" vertical="center"/>
    </xf>
    <xf numFmtId="174" fontId="0" fillId="0" borderId="20" xfId="0" applyNumberFormat="1" applyFont="1" applyBorder="1" applyAlignment="1">
      <alignment horizontal="center" vertical="center"/>
    </xf>
    <xf numFmtId="174" fontId="1" fillId="36" borderId="21" xfId="0" applyNumberFormat="1" applyFont="1" applyFill="1" applyBorder="1" applyAlignment="1">
      <alignment horizontal="center" vertical="center"/>
    </xf>
    <xf numFmtId="0" fontId="5" fillId="0" borderId="45" xfId="0" applyFont="1" applyBorder="1" applyAlignment="1">
      <alignment vertical="center" wrapText="1"/>
    </xf>
    <xf numFmtId="0" fontId="0" fillId="33" borderId="13" xfId="0" applyFill="1" applyBorder="1" applyAlignment="1">
      <alignment horizontal="center" vertical="center"/>
    </xf>
    <xf numFmtId="0" fontId="0" fillId="33" borderId="10" xfId="0" applyFont="1" applyFill="1" applyBorder="1" applyAlignment="1">
      <alignment horizontal="center" vertical="center"/>
    </xf>
    <xf numFmtId="0" fontId="0" fillId="33" borderId="23" xfId="0" applyFont="1" applyFill="1" applyBorder="1" applyAlignment="1">
      <alignment horizontal="center" vertical="center"/>
    </xf>
    <xf numFmtId="174" fontId="8" fillId="0" borderId="11" xfId="0" applyNumberFormat="1" applyFont="1" applyBorder="1" applyAlignment="1">
      <alignment horizontal="center" vertical="center"/>
    </xf>
    <xf numFmtId="174" fontId="0" fillId="33" borderId="36" xfId="0" applyNumberFormat="1" applyFont="1" applyFill="1" applyBorder="1" applyAlignment="1">
      <alignment horizontal="center" vertical="center" wrapText="1"/>
    </xf>
    <xf numFmtId="174" fontId="0" fillId="33" borderId="24" xfId="0" applyNumberFormat="1" applyFont="1" applyFill="1" applyBorder="1" applyAlignment="1">
      <alignment horizontal="center" vertical="center"/>
    </xf>
    <xf numFmtId="174" fontId="0" fillId="33" borderId="19" xfId="0" applyNumberFormat="1" applyFont="1" applyFill="1" applyBorder="1" applyAlignment="1">
      <alignment horizontal="center" vertical="center" wrapText="1"/>
    </xf>
    <xf numFmtId="174" fontId="0" fillId="33" borderId="25" xfId="0" applyNumberFormat="1" applyFont="1" applyFill="1" applyBorder="1" applyAlignment="1">
      <alignment horizontal="center" vertical="center"/>
    </xf>
    <xf numFmtId="174" fontId="0" fillId="0" borderId="32" xfId="0" applyNumberFormat="1" applyFont="1" applyFill="1" applyBorder="1" applyAlignment="1">
      <alignment horizontal="left" vertical="center" wrapText="1"/>
    </xf>
    <xf numFmtId="0" fontId="1" fillId="0" borderId="25" xfId="0" applyFont="1" applyBorder="1" applyAlignment="1">
      <alignment horizontal="center" vertical="center" wrapText="1"/>
    </xf>
    <xf numFmtId="0" fontId="1" fillId="0" borderId="11" xfId="0" applyFont="1" applyBorder="1" applyAlignment="1">
      <alignment horizontal="center" vertical="justify" shrinkToFit="1"/>
    </xf>
    <xf numFmtId="174" fontId="0" fillId="0" borderId="22" xfId="0" applyNumberFormat="1" applyFont="1" applyBorder="1" applyAlignment="1">
      <alignment horizontal="right"/>
    </xf>
    <xf numFmtId="174" fontId="0" fillId="0" borderId="21" xfId="0" applyNumberFormat="1" applyFont="1" applyFill="1" applyBorder="1" applyAlignment="1">
      <alignment horizontal="center"/>
    </xf>
    <xf numFmtId="0" fontId="0" fillId="0" borderId="11" xfId="0" applyFont="1" applyFill="1" applyBorder="1" applyAlignment="1">
      <alignment horizontal="center"/>
    </xf>
    <xf numFmtId="174" fontId="0" fillId="0" borderId="22" xfId="0" applyNumberFormat="1" applyFont="1" applyBorder="1" applyAlignment="1">
      <alignment horizontal="right" vertical="center"/>
    </xf>
    <xf numFmtId="0" fontId="1"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lignment/>
    </xf>
    <xf numFmtId="0" fontId="86" fillId="0" borderId="16" xfId="0" applyFont="1" applyBorder="1" applyAlignment="1">
      <alignment horizontal="left" vertical="center" wrapText="1"/>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left"/>
    </xf>
    <xf numFmtId="0" fontId="1" fillId="0" borderId="0" xfId="0" applyFont="1" applyFill="1" applyAlignment="1">
      <alignment horizontal="left"/>
    </xf>
    <xf numFmtId="0" fontId="82"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xf>
    <xf numFmtId="0" fontId="0" fillId="0" borderId="36" xfId="0" applyFont="1" applyBorder="1" applyAlignment="1">
      <alignment horizontal="left" vertical="top" wrapText="1"/>
    </xf>
    <xf numFmtId="0" fontId="0" fillId="0" borderId="50" xfId="0" applyFont="1" applyBorder="1" applyAlignment="1">
      <alignment horizontal="left" vertical="top" wrapText="1"/>
    </xf>
    <xf numFmtId="174" fontId="0" fillId="0" borderId="50" xfId="0" applyNumberFormat="1" applyFont="1" applyFill="1" applyBorder="1" applyAlignment="1">
      <alignment horizontal="left" vertical="top" wrapText="1"/>
    </xf>
    <xf numFmtId="0" fontId="15" fillId="0" borderId="0" xfId="0" applyFont="1" applyFill="1" applyBorder="1" applyAlignment="1" applyProtection="1">
      <alignment horizontal="left" vertical="center"/>
      <protection/>
    </xf>
    <xf numFmtId="0" fontId="0" fillId="0" borderId="0" xfId="0" applyFont="1" applyFill="1" applyAlignment="1" applyProtection="1">
      <alignment vertical="center"/>
      <protection/>
    </xf>
    <xf numFmtId="0" fontId="23" fillId="0" borderId="0" xfId="0" applyFont="1" applyFill="1" applyAlignment="1">
      <alignment vertical="center"/>
    </xf>
    <xf numFmtId="0" fontId="15"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0" borderId="39" xfId="0" applyFont="1" applyBorder="1" applyAlignment="1">
      <alignment horizontal="left" vertical="center" wrapText="1"/>
    </xf>
    <xf numFmtId="9" fontId="0" fillId="0" borderId="34" xfId="59" applyFont="1" applyBorder="1" applyAlignment="1">
      <alignment horizontal="center" vertical="center" wrapText="1"/>
    </xf>
    <xf numFmtId="0" fontId="0" fillId="0" borderId="55" xfId="0" applyFont="1" applyBorder="1" applyAlignment="1">
      <alignment horizontal="left" vertical="top" wrapText="1"/>
    </xf>
    <xf numFmtId="0" fontId="0" fillId="0" borderId="35" xfId="0" applyFont="1" applyBorder="1" applyAlignment="1">
      <alignment horizontal="center" vertical="center"/>
    </xf>
    <xf numFmtId="0" fontId="0" fillId="0" borderId="33" xfId="0" applyFont="1" applyBorder="1" applyAlignment="1">
      <alignment horizontal="center" vertical="center"/>
    </xf>
    <xf numFmtId="172" fontId="0" fillId="0" borderId="33" xfId="0" applyNumberFormat="1" applyFont="1" applyBorder="1" applyAlignment="1">
      <alignment horizontal="center" vertical="center"/>
    </xf>
    <xf numFmtId="174" fontId="87" fillId="10" borderId="54" xfId="0" applyNumberFormat="1" applyFont="1" applyFill="1" applyBorder="1" applyAlignment="1">
      <alignment horizontal="center"/>
    </xf>
    <xf numFmtId="0" fontId="0" fillId="0" borderId="27" xfId="0" applyFont="1" applyBorder="1" applyAlignment="1">
      <alignment vertical="center" wrapText="1"/>
    </xf>
    <xf numFmtId="0" fontId="0" fillId="0" borderId="0" xfId="0" applyFont="1" applyAlignment="1">
      <alignment vertical="center"/>
    </xf>
    <xf numFmtId="0" fontId="4" fillId="0" borderId="25" xfId="0" applyFont="1" applyBorder="1" applyAlignment="1">
      <alignment horizontal="center" vertical="center"/>
    </xf>
    <xf numFmtId="0" fontId="4" fillId="0" borderId="50" xfId="0" applyFont="1" applyBorder="1" applyAlignment="1">
      <alignment horizontal="left" vertical="center" wrapText="1"/>
    </xf>
    <xf numFmtId="0" fontId="4" fillId="33" borderId="44" xfId="0" applyFont="1" applyFill="1" applyBorder="1" applyAlignment="1">
      <alignment horizontal="center" vertical="center" wrapText="1"/>
    </xf>
    <xf numFmtId="0" fontId="4" fillId="0" borderId="50" xfId="0" applyFont="1" applyFill="1" applyBorder="1" applyAlignment="1">
      <alignment horizontal="left" vertical="center" wrapText="1"/>
    </xf>
    <xf numFmtId="9" fontId="7" fillId="0" borderId="18" xfId="59" applyFont="1" applyFill="1" applyBorder="1" applyAlignment="1">
      <alignment horizontal="center" vertical="center"/>
    </xf>
    <xf numFmtId="0" fontId="1" fillId="0" borderId="17" xfId="0" applyFont="1" applyFill="1" applyBorder="1" applyAlignment="1">
      <alignment vertical="center" wrapText="1"/>
    </xf>
    <xf numFmtId="9" fontId="28" fillId="0" borderId="13" xfId="0" applyNumberFormat="1" applyFont="1" applyFill="1" applyBorder="1" applyAlignment="1">
      <alignment horizontal="center"/>
    </xf>
    <xf numFmtId="9" fontId="15" fillId="0" borderId="40" xfId="0" applyNumberFormat="1" applyFont="1" applyBorder="1" applyAlignment="1">
      <alignment horizontal="center" vertical="center"/>
    </xf>
    <xf numFmtId="9" fontId="8" fillId="0" borderId="15" xfId="59" applyFont="1" applyBorder="1" applyAlignment="1">
      <alignment horizontal="center" vertical="center"/>
    </xf>
    <xf numFmtId="9" fontId="8" fillId="0" borderId="28" xfId="59" applyFont="1" applyBorder="1" applyAlignment="1">
      <alignment horizontal="center" vertical="center"/>
    </xf>
    <xf numFmtId="0" fontId="0" fillId="0" borderId="36" xfId="0" applyFont="1" applyFill="1" applyBorder="1" applyAlignment="1">
      <alignment horizontal="left" vertical="top" wrapText="1"/>
    </xf>
    <xf numFmtId="0" fontId="4" fillId="0" borderId="24" xfId="0" applyFont="1" applyFill="1" applyBorder="1" applyAlignment="1">
      <alignment horizontal="center" vertical="center"/>
    </xf>
    <xf numFmtId="0" fontId="15" fillId="0" borderId="0" xfId="0" applyFont="1" applyAlignment="1">
      <alignment/>
    </xf>
    <xf numFmtId="0" fontId="0" fillId="0" borderId="56" xfId="0" applyBorder="1" applyAlignment="1">
      <alignment vertical="center" wrapText="1"/>
    </xf>
    <xf numFmtId="0" fontId="0" fillId="0" borderId="57" xfId="0" applyBorder="1" applyAlignment="1">
      <alignment horizontal="center" vertical="center"/>
    </xf>
    <xf numFmtId="0" fontId="1" fillId="0" borderId="57" xfId="0" applyFont="1" applyBorder="1" applyAlignment="1">
      <alignment horizontal="center" vertical="center" wrapText="1"/>
    </xf>
    <xf numFmtId="0" fontId="1" fillId="0" borderId="57" xfId="0" applyFont="1" applyBorder="1" applyAlignment="1">
      <alignment horizontal="center" vertical="center"/>
    </xf>
    <xf numFmtId="1" fontId="1" fillId="0" borderId="57" xfId="0" applyNumberFormat="1" applyFont="1" applyBorder="1" applyAlignment="1">
      <alignment horizontal="center" vertical="center"/>
    </xf>
    <xf numFmtId="0" fontId="1" fillId="0" borderId="58" xfId="0" applyFont="1" applyBorder="1" applyAlignment="1">
      <alignment horizontal="center" vertical="center"/>
    </xf>
    <xf numFmtId="0" fontId="0" fillId="0" borderId="59" xfId="0" applyBorder="1" applyAlignment="1">
      <alignment vertical="center" wrapText="1"/>
    </xf>
    <xf numFmtId="0" fontId="0" fillId="0" borderId="52" xfId="0" applyBorder="1" applyAlignment="1">
      <alignment horizontal="center" vertical="center"/>
    </xf>
    <xf numFmtId="0" fontId="1" fillId="0" borderId="52" xfId="0" applyFont="1" applyBorder="1" applyAlignment="1">
      <alignment horizontal="center" vertical="center" wrapText="1"/>
    </xf>
    <xf numFmtId="0" fontId="1" fillId="0" borderId="52" xfId="0" applyFont="1" applyBorder="1" applyAlignment="1">
      <alignment horizontal="center" vertical="center"/>
    </xf>
    <xf numFmtId="1" fontId="1" fillId="0" borderId="52" xfId="0" applyNumberFormat="1" applyFont="1" applyBorder="1" applyAlignment="1">
      <alignment horizontal="center" vertical="center"/>
    </xf>
    <xf numFmtId="0" fontId="1" fillId="0" borderId="60" xfId="0" applyFont="1" applyBorder="1" applyAlignment="1">
      <alignment horizontal="center" vertical="center"/>
    </xf>
    <xf numFmtId="0" fontId="1" fillId="0" borderId="57" xfId="0" applyFont="1" applyBorder="1" applyAlignment="1">
      <alignment horizontal="left" vertical="top" wrapText="1"/>
    </xf>
    <xf numFmtId="0" fontId="4" fillId="0" borderId="25" xfId="0" applyFont="1" applyFill="1" applyBorder="1" applyAlignment="1">
      <alignment horizontal="center" vertical="center"/>
    </xf>
    <xf numFmtId="0" fontId="88" fillId="0" borderId="10" xfId="0" applyFont="1" applyFill="1" applyBorder="1" applyAlignment="1">
      <alignment horizontal="left"/>
    </xf>
    <xf numFmtId="174" fontId="88" fillId="0" borderId="19" xfId="0" applyNumberFormat="1" applyFont="1" applyFill="1" applyBorder="1" applyAlignment="1">
      <alignment horizontal="left" vertical="center" wrapText="1"/>
    </xf>
    <xf numFmtId="9" fontId="15" fillId="0" borderId="13" xfId="0" applyNumberFormat="1" applyFont="1" applyFill="1" applyBorder="1" applyAlignment="1">
      <alignment horizontal="center"/>
    </xf>
    <xf numFmtId="174" fontId="81" fillId="0" borderId="19" xfId="0" applyNumberFormat="1" applyFont="1" applyFill="1" applyBorder="1" applyAlignment="1">
      <alignment horizontal="left" vertical="center" wrapText="1"/>
    </xf>
    <xf numFmtId="0" fontId="81" fillId="0" borderId="10" xfId="0" applyFont="1" applyFill="1" applyBorder="1" applyAlignment="1">
      <alignment horizontal="left"/>
    </xf>
    <xf numFmtId="9" fontId="7" fillId="10" borderId="18" xfId="59" applyFont="1" applyFill="1" applyBorder="1" applyAlignment="1">
      <alignment horizontal="center"/>
    </xf>
    <xf numFmtId="0" fontId="8" fillId="0" borderId="0" xfId="0" applyFont="1" applyFill="1" applyAlignment="1">
      <alignment horizontal="left"/>
    </xf>
    <xf numFmtId="0" fontId="0" fillId="37" borderId="34" xfId="0" applyFill="1" applyBorder="1" applyAlignment="1">
      <alignment horizontal="center"/>
    </xf>
    <xf numFmtId="174" fontId="0" fillId="0" borderId="55" xfId="0" applyNumberFormat="1" applyFont="1" applyFill="1" applyBorder="1" applyAlignment="1">
      <alignment horizontal="left" vertical="top" wrapText="1"/>
    </xf>
    <xf numFmtId="174" fontId="1" fillId="0" borderId="35" xfId="0" applyNumberFormat="1" applyFont="1" applyBorder="1" applyAlignment="1">
      <alignment horizontal="right" vertical="center"/>
    </xf>
    <xf numFmtId="174" fontId="1" fillId="0" borderId="33" xfId="0" applyNumberFormat="1" applyFont="1" applyBorder="1" applyAlignment="1">
      <alignment horizontal="right" vertical="center"/>
    </xf>
    <xf numFmtId="174" fontId="0" fillId="0" borderId="33" xfId="0" applyNumberFormat="1" applyFont="1" applyFill="1" applyBorder="1" applyAlignment="1">
      <alignment horizontal="center" vertical="center"/>
    </xf>
    <xf numFmtId="174" fontId="0" fillId="0" borderId="35" xfId="0" applyNumberFormat="1" applyFont="1" applyFill="1" applyBorder="1" applyAlignment="1">
      <alignment horizontal="center"/>
    </xf>
    <xf numFmtId="174" fontId="0" fillId="0" borderId="33" xfId="0" applyNumberFormat="1" applyFont="1" applyFill="1" applyBorder="1" applyAlignment="1">
      <alignment horizontal="center"/>
    </xf>
    <xf numFmtId="0" fontId="8" fillId="0" borderId="0" xfId="0" applyFont="1" applyAlignment="1">
      <alignment horizontal="left" vertical="top" wrapText="1"/>
    </xf>
    <xf numFmtId="0" fontId="7" fillId="0" borderId="0" xfId="0" applyFont="1" applyAlignment="1">
      <alignment horizontal="left" vertical="top" wrapText="1"/>
    </xf>
    <xf numFmtId="0" fontId="15" fillId="0" borderId="0" xfId="0" applyFont="1" applyAlignment="1">
      <alignment horizontal="left" vertical="top"/>
    </xf>
    <xf numFmtId="0" fontId="0" fillId="0" borderId="0" xfId="0" applyAlignment="1">
      <alignment horizontal="left" vertical="top"/>
    </xf>
    <xf numFmtId="0" fontId="7" fillId="0" borderId="0" xfId="0" applyFont="1" applyFill="1" applyAlignment="1">
      <alignment horizontal="left" vertical="top"/>
    </xf>
    <xf numFmtId="0" fontId="29" fillId="0" borderId="0" xfId="0" applyFont="1" applyAlignment="1">
      <alignment horizontal="left" vertical="top"/>
    </xf>
    <xf numFmtId="0" fontId="0" fillId="0" borderId="0" xfId="0" applyFont="1" applyAlignment="1">
      <alignment horizontal="left" vertical="top"/>
    </xf>
    <xf numFmtId="0" fontId="15" fillId="0" borderId="0" xfId="0" applyFont="1" applyFill="1" applyBorder="1" applyAlignment="1" applyProtection="1">
      <alignment horizontal="left" vertical="center" wrapText="1"/>
      <protection/>
    </xf>
    <xf numFmtId="0" fontId="1" fillId="0" borderId="0" xfId="0" applyFont="1" applyFill="1" applyAlignment="1">
      <alignment horizontal="left" wrapText="1"/>
    </xf>
    <xf numFmtId="0" fontId="0" fillId="0" borderId="0" xfId="0" applyFont="1" applyFill="1" applyAlignment="1" applyProtection="1">
      <alignment vertical="center" wrapText="1"/>
      <protection/>
    </xf>
    <xf numFmtId="0" fontId="0" fillId="0" borderId="0" xfId="0" applyFont="1" applyFill="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0" fillId="0" borderId="0" xfId="0" applyFont="1" applyFill="1" applyAlignment="1">
      <alignment vertical="center" wrapText="1"/>
    </xf>
    <xf numFmtId="0" fontId="0" fillId="0" borderId="0" xfId="0" applyFill="1" applyAlignment="1">
      <alignment vertical="center" wrapText="1"/>
    </xf>
    <xf numFmtId="0" fontId="32" fillId="0" borderId="0" xfId="0" applyFont="1" applyFill="1" applyAlignment="1">
      <alignment horizontal="left" vertical="center" wrapText="1"/>
    </xf>
    <xf numFmtId="0" fontId="0" fillId="0" borderId="0" xfId="0" applyFill="1" applyAlignment="1">
      <alignment wrapText="1"/>
    </xf>
    <xf numFmtId="175" fontId="9" fillId="0" borderId="61" xfId="0" applyNumberFormat="1" applyFont="1" applyFill="1" applyBorder="1" applyAlignment="1">
      <alignment horizontal="left" wrapText="1"/>
    </xf>
    <xf numFmtId="175" fontId="9" fillId="0" borderId="61" xfId="0" applyNumberFormat="1" applyFont="1" applyBorder="1" applyAlignment="1">
      <alignment horizontal="left" wrapText="1"/>
    </xf>
    <xf numFmtId="0" fontId="23" fillId="0" borderId="0" xfId="0" applyFont="1" applyFill="1" applyAlignment="1">
      <alignment wrapText="1"/>
    </xf>
    <xf numFmtId="0" fontId="13" fillId="0" borderId="0" xfId="0" applyFont="1" applyFill="1" applyBorder="1" applyAlignment="1" applyProtection="1">
      <alignment horizontal="left" vertical="center"/>
      <protection/>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44" xfId="0" applyFont="1" applyFill="1" applyBorder="1" applyAlignment="1">
      <alignment horizontal="center" vertical="center"/>
    </xf>
    <xf numFmtId="0" fontId="1" fillId="0" borderId="10" xfId="0" applyFont="1" applyBorder="1" applyAlignment="1">
      <alignment horizontal="center" vertical="justify" wrapText="1" shrinkToFit="1"/>
    </xf>
    <xf numFmtId="0" fontId="7" fillId="0" borderId="0" xfId="0" applyFont="1" applyFill="1" applyAlignment="1">
      <alignment horizontal="left"/>
    </xf>
    <xf numFmtId="0" fontId="33" fillId="0" borderId="0" xfId="0" applyFont="1" applyFill="1" applyAlignment="1">
      <alignment horizontal="left"/>
    </xf>
    <xf numFmtId="0" fontId="7" fillId="0" borderId="0" xfId="0" applyFont="1" applyFill="1" applyAlignment="1">
      <alignment horizontal="left" vertical="center"/>
    </xf>
    <xf numFmtId="0" fontId="1" fillId="0" borderId="0" xfId="0" applyFont="1" applyFill="1" applyAlignment="1">
      <alignment horizontal="left" vertical="center"/>
    </xf>
    <xf numFmtId="0" fontId="9" fillId="0" borderId="48" xfId="0" applyFont="1" applyFill="1" applyBorder="1" applyAlignment="1" applyProtection="1">
      <alignment/>
      <protection/>
    </xf>
    <xf numFmtId="0" fontId="9" fillId="0" borderId="0" xfId="0" applyFont="1" applyFill="1" applyBorder="1" applyAlignment="1">
      <alignment horizontal="center"/>
    </xf>
    <xf numFmtId="14" fontId="12" fillId="0" borderId="0" xfId="0" applyNumberFormat="1" applyFont="1" applyFill="1" applyAlignment="1">
      <alignment horizontal="center" vertical="center"/>
    </xf>
    <xf numFmtId="14" fontId="8" fillId="0" borderId="0" xfId="0" applyNumberFormat="1" applyFont="1" applyFill="1" applyAlignment="1">
      <alignment horizontal="left" vertical="center"/>
    </xf>
    <xf numFmtId="0" fontId="13" fillId="36" borderId="0" xfId="0" applyFont="1" applyFill="1" applyAlignment="1">
      <alignment/>
    </xf>
    <xf numFmtId="0" fontId="13" fillId="36" borderId="0" xfId="0" applyFont="1" applyFill="1" applyBorder="1" applyAlignment="1" applyProtection="1">
      <alignment horizontal="left"/>
      <protection/>
    </xf>
    <xf numFmtId="0" fontId="14" fillId="36" borderId="0" xfId="0" applyFont="1" applyFill="1" applyBorder="1" applyAlignment="1" applyProtection="1">
      <alignment horizontal="center"/>
      <protection/>
    </xf>
    <xf numFmtId="0" fontId="0" fillId="36" borderId="0" xfId="0" applyFont="1" applyFill="1" applyAlignment="1" applyProtection="1">
      <alignment/>
      <protection/>
    </xf>
    <xf numFmtId="0" fontId="6" fillId="2" borderId="30" xfId="0" applyFont="1" applyFill="1" applyBorder="1" applyAlignment="1">
      <alignment vertical="center" wrapText="1"/>
    </xf>
    <xf numFmtId="0" fontId="89" fillId="2" borderId="40" xfId="0" applyFont="1" applyFill="1" applyBorder="1" applyAlignment="1">
      <alignment horizontal="center" vertical="center" wrapText="1"/>
    </xf>
    <xf numFmtId="0" fontId="1" fillId="2" borderId="31" xfId="0" applyFont="1" applyFill="1" applyBorder="1" applyAlignment="1">
      <alignment horizontal="left" vertical="center" wrapText="1"/>
    </xf>
    <xf numFmtId="0" fontId="81" fillId="39" borderId="35"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0" fillId="2" borderId="31" xfId="0" applyFont="1" applyFill="1" applyBorder="1" applyAlignment="1">
      <alignment horizontal="left" vertical="center" wrapText="1"/>
    </xf>
    <xf numFmtId="0" fontId="1" fillId="39" borderId="35" xfId="0" applyFont="1" applyFill="1" applyBorder="1" applyAlignment="1">
      <alignment horizontal="center" vertical="center" wrapText="1"/>
    </xf>
    <xf numFmtId="0" fontId="5" fillId="2" borderId="39" xfId="0" applyFont="1" applyFill="1" applyBorder="1" applyAlignment="1">
      <alignment vertical="center" wrapText="1"/>
    </xf>
    <xf numFmtId="0" fontId="6" fillId="2" borderId="16" xfId="0" applyFont="1" applyFill="1" applyBorder="1" applyAlignment="1">
      <alignment vertical="center" wrapText="1"/>
    </xf>
    <xf numFmtId="172" fontId="0" fillId="2" borderId="41" xfId="0" applyNumberFormat="1" applyFill="1" applyBorder="1" applyAlignment="1">
      <alignment horizontal="center" vertical="center"/>
    </xf>
    <xf numFmtId="0" fontId="1" fillId="2" borderId="21" xfId="0" applyFont="1" applyFill="1" applyBorder="1" applyAlignment="1">
      <alignment horizontal="center" vertical="center"/>
    </xf>
    <xf numFmtId="0" fontId="1" fillId="2" borderId="23" xfId="0" applyFont="1" applyFill="1" applyBorder="1" applyAlignment="1">
      <alignment horizontal="center" vertical="center"/>
    </xf>
    <xf numFmtId="9" fontId="8" fillId="0" borderId="28" xfId="59" applyFont="1" applyFill="1" applyBorder="1" applyAlignment="1">
      <alignment horizontal="center" vertical="center"/>
    </xf>
    <xf numFmtId="9" fontId="8" fillId="0" borderId="15" xfId="59" applyFont="1" applyFill="1" applyBorder="1" applyAlignment="1">
      <alignment horizontal="center" vertical="center" wrapText="1"/>
    </xf>
    <xf numFmtId="9" fontId="8" fillId="0" borderId="15" xfId="59" applyFont="1" applyFill="1" applyBorder="1" applyAlignment="1">
      <alignment horizontal="center" vertical="center"/>
    </xf>
    <xf numFmtId="0" fontId="7" fillId="2" borderId="23" xfId="0" applyFont="1" applyFill="1" applyBorder="1" applyAlignment="1">
      <alignment vertical="center"/>
    </xf>
    <xf numFmtId="0" fontId="0" fillId="2" borderId="23" xfId="0" applyFill="1" applyBorder="1" applyAlignment="1">
      <alignment horizontal="center" vertical="center"/>
    </xf>
    <xf numFmtId="0" fontId="1" fillId="2" borderId="23" xfId="0" applyFont="1" applyFill="1" applyBorder="1" applyAlignment="1">
      <alignment horizontal="center" vertical="center" wrapText="1"/>
    </xf>
    <xf numFmtId="1" fontId="1" fillId="2" borderId="23" xfId="0" applyNumberFormat="1" applyFont="1" applyFill="1" applyBorder="1" applyAlignment="1">
      <alignment horizontal="center" vertical="center"/>
    </xf>
    <xf numFmtId="0" fontId="5" fillId="2" borderId="39" xfId="0" applyFont="1" applyFill="1" applyBorder="1" applyAlignment="1">
      <alignment/>
    </xf>
    <xf numFmtId="0" fontId="0" fillId="2" borderId="34" xfId="0" applyFill="1" applyBorder="1" applyAlignment="1">
      <alignment horizontal="center"/>
    </xf>
    <xf numFmtId="0" fontId="0" fillId="2" borderId="55" xfId="0" applyFont="1" applyFill="1" applyBorder="1" applyAlignment="1">
      <alignment horizontal="center" wrapText="1"/>
    </xf>
    <xf numFmtId="0" fontId="0" fillId="2" borderId="35" xfId="0" applyFont="1" applyFill="1" applyBorder="1" applyAlignment="1">
      <alignment horizontal="center"/>
    </xf>
    <xf numFmtId="0" fontId="0" fillId="2" borderId="33" xfId="0" applyFont="1" applyFill="1" applyBorder="1" applyAlignment="1">
      <alignment horizontal="center"/>
    </xf>
    <xf numFmtId="0" fontId="1" fillId="2" borderId="11" xfId="0" applyFont="1" applyFill="1" applyBorder="1" applyAlignment="1">
      <alignment horizontal="center"/>
    </xf>
    <xf numFmtId="0" fontId="1" fillId="2" borderId="10" xfId="0" applyFont="1" applyFill="1" applyBorder="1" applyAlignment="1">
      <alignment/>
    </xf>
    <xf numFmtId="0" fontId="0" fillId="2" borderId="13" xfId="0" applyFill="1" applyBorder="1" applyAlignment="1">
      <alignment/>
    </xf>
    <xf numFmtId="0" fontId="1" fillId="2" borderId="10" xfId="0" applyFont="1" applyFill="1" applyBorder="1" applyAlignment="1">
      <alignment horizontal="center"/>
    </xf>
    <xf numFmtId="0" fontId="1" fillId="2" borderId="23" xfId="0" applyFont="1" applyFill="1" applyBorder="1" applyAlignment="1">
      <alignment horizontal="center"/>
    </xf>
    <xf numFmtId="0" fontId="1" fillId="2" borderId="58" xfId="0" applyFont="1" applyFill="1" applyBorder="1" applyAlignment="1">
      <alignment horizontal="center"/>
    </xf>
    <xf numFmtId="0" fontId="0" fillId="2" borderId="34" xfId="0" applyFont="1" applyFill="1" applyBorder="1" applyAlignment="1">
      <alignment horizontal="center" vertical="center"/>
    </xf>
    <xf numFmtId="0" fontId="0" fillId="2" borderId="55"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6"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40" xfId="0" applyFont="1" applyFill="1" applyBorder="1" applyAlignment="1">
      <alignment horizontal="center" vertical="center"/>
    </xf>
    <xf numFmtId="0" fontId="8" fillId="2" borderId="11" xfId="0" applyFont="1" applyFill="1" applyBorder="1" applyAlignment="1">
      <alignment horizontal="center"/>
    </xf>
    <xf numFmtId="0" fontId="81" fillId="2" borderId="32" xfId="0" applyFont="1" applyFill="1" applyBorder="1" applyAlignment="1">
      <alignment horizontal="center" vertical="center" shrinkToFit="1"/>
    </xf>
    <xf numFmtId="0" fontId="81" fillId="2" borderId="32" xfId="0" applyFont="1" applyFill="1" applyBorder="1" applyAlignment="1">
      <alignment horizontal="center" vertical="center" wrapText="1"/>
    </xf>
    <xf numFmtId="0" fontId="82" fillId="2" borderId="31" xfId="0" applyFont="1" applyFill="1" applyBorder="1" applyAlignment="1">
      <alignment horizontal="left" vertical="center" wrapText="1"/>
    </xf>
    <xf numFmtId="0" fontId="5" fillId="2" borderId="23" xfId="0" applyFont="1" applyFill="1" applyBorder="1" applyAlignment="1">
      <alignment/>
    </xf>
    <xf numFmtId="0" fontId="1" fillId="2" borderId="23" xfId="0" applyFont="1" applyFill="1" applyBorder="1" applyAlignment="1">
      <alignment horizontal="left" vertical="top" wrapText="1"/>
    </xf>
    <xf numFmtId="0" fontId="1" fillId="2" borderId="23" xfId="0" applyFont="1" applyFill="1" applyBorder="1" applyAlignment="1">
      <alignment horizontal="left" vertical="top" wrapText="1"/>
    </xf>
    <xf numFmtId="0" fontId="5" fillId="2" borderId="55" xfId="0" applyFont="1" applyFill="1" applyBorder="1" applyAlignment="1">
      <alignment/>
    </xf>
    <xf numFmtId="0" fontId="0" fillId="2" borderId="62" xfId="0" applyFill="1" applyBorder="1" applyAlignment="1">
      <alignment horizontal="center"/>
    </xf>
    <xf numFmtId="0" fontId="0" fillId="2" borderId="62" xfId="0" applyFont="1" applyFill="1" applyBorder="1" applyAlignment="1">
      <alignment horizontal="center" wrapText="1"/>
    </xf>
    <xf numFmtId="0" fontId="0" fillId="2" borderId="62" xfId="0" applyFont="1" applyFill="1" applyBorder="1" applyAlignment="1">
      <alignment horizontal="center"/>
    </xf>
    <xf numFmtId="0" fontId="1" fillId="2" borderId="30" xfId="0" applyFont="1" applyFill="1" applyBorder="1" applyAlignment="1">
      <alignment vertical="center" wrapText="1"/>
    </xf>
    <xf numFmtId="9" fontId="7" fillId="2" borderId="40" xfId="0" applyNumberFormat="1" applyFont="1" applyFill="1" applyBorder="1" applyAlignment="1">
      <alignment horizontal="center" vertical="center"/>
    </xf>
    <xf numFmtId="174" fontId="0" fillId="2" borderId="32" xfId="0" applyNumberFormat="1" applyFont="1" applyFill="1" applyBorder="1" applyAlignment="1">
      <alignment horizontal="left" vertical="center" wrapText="1"/>
    </xf>
    <xf numFmtId="0" fontId="0" fillId="2" borderId="32" xfId="0" applyFill="1" applyBorder="1" applyAlignment="1">
      <alignment horizontal="center" vertical="center"/>
    </xf>
    <xf numFmtId="0" fontId="0" fillId="2" borderId="41" xfId="0" applyFill="1" applyBorder="1" applyAlignment="1">
      <alignment horizontal="center" vertical="center"/>
    </xf>
    <xf numFmtId="0" fontId="0" fillId="2" borderId="31" xfId="0" applyFill="1" applyBorder="1" applyAlignment="1">
      <alignment horizontal="center" vertical="center" wrapText="1"/>
    </xf>
    <xf numFmtId="0" fontId="0" fillId="2" borderId="17" xfId="0" applyFill="1" applyBorder="1" applyAlignment="1">
      <alignment vertical="center" wrapText="1"/>
    </xf>
    <xf numFmtId="0" fontId="0" fillId="2" borderId="18" xfId="0" applyFill="1" applyBorder="1" applyAlignment="1">
      <alignment horizontal="center" vertical="center"/>
    </xf>
    <xf numFmtId="0" fontId="1" fillId="2" borderId="25"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9" xfId="0" applyFont="1" applyFill="1" applyBorder="1" applyAlignment="1">
      <alignment horizontal="center" vertical="center" wrapText="1"/>
    </xf>
    <xf numFmtId="1" fontId="1" fillId="2" borderId="21" xfId="0" applyNumberFormat="1" applyFont="1" applyFill="1" applyBorder="1" applyAlignment="1">
      <alignment horizontal="center" vertical="center"/>
    </xf>
    <xf numFmtId="0" fontId="0" fillId="0" borderId="36" xfId="0" applyFont="1" applyFill="1" applyBorder="1" applyAlignment="1">
      <alignment horizontal="left" vertical="center" wrapText="1"/>
    </xf>
    <xf numFmtId="0" fontId="90" fillId="2" borderId="33" xfId="0" applyFont="1" applyFill="1" applyBorder="1" applyAlignment="1">
      <alignment horizontal="center" vertical="center"/>
    </xf>
    <xf numFmtId="0" fontId="90" fillId="2" borderId="20" xfId="0" applyFont="1" applyFill="1" applyBorder="1" applyAlignment="1">
      <alignment horizontal="center" vertical="center"/>
    </xf>
    <xf numFmtId="0" fontId="29" fillId="7" borderId="20" xfId="0" applyFont="1" applyFill="1" applyBorder="1" applyAlignment="1">
      <alignment horizontal="center" vertical="center"/>
    </xf>
    <xf numFmtId="0" fontId="0" fillId="2" borderId="55"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6"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15" xfId="0" applyFont="1" applyFill="1" applyBorder="1" applyAlignment="1">
      <alignment horizontal="center" vertical="center"/>
    </xf>
    <xf numFmtId="0" fontId="0" fillId="0" borderId="0" xfId="0" applyFont="1" applyAlignment="1">
      <alignment horizontal="left" vertical="top" wrapText="1"/>
    </xf>
    <xf numFmtId="0" fontId="90" fillId="2" borderId="32" xfId="0" applyFont="1" applyFill="1" applyBorder="1" applyAlignment="1">
      <alignment horizontal="center" vertical="center"/>
    </xf>
    <xf numFmtId="0" fontId="90" fillId="2" borderId="24" xfId="0" applyFont="1" applyFill="1" applyBorder="1" applyAlignment="1">
      <alignment horizontal="center" vertical="center"/>
    </xf>
    <xf numFmtId="0" fontId="7" fillId="0" borderId="23" xfId="0" applyFont="1" applyFill="1" applyBorder="1" applyAlignment="1">
      <alignment horizontal="left"/>
    </xf>
    <xf numFmtId="175" fontId="9" fillId="0" borderId="47" xfId="0" applyNumberFormat="1" applyFont="1" applyFill="1" applyBorder="1" applyAlignment="1">
      <alignment horizontal="left" wrapText="1"/>
    </xf>
    <xf numFmtId="175" fontId="9" fillId="0" borderId="47" xfId="0" applyNumberFormat="1" applyFont="1" applyFill="1" applyBorder="1" applyAlignment="1">
      <alignment wrapText="1"/>
    </xf>
    <xf numFmtId="175" fontId="9" fillId="0" borderId="47" xfId="0" applyNumberFormat="1" applyFont="1" applyBorder="1" applyAlignment="1">
      <alignment horizontal="left" wrapText="1"/>
    </xf>
    <xf numFmtId="175" fontId="9" fillId="0" borderId="46" xfId="0" applyNumberFormat="1" applyFont="1" applyFill="1" applyBorder="1" applyAlignment="1">
      <alignment horizontal="left"/>
    </xf>
    <xf numFmtId="175" fontId="9" fillId="0" borderId="46" xfId="0" applyNumberFormat="1" applyFont="1" applyFill="1" applyBorder="1" applyAlignment="1">
      <alignment/>
    </xf>
    <xf numFmtId="175" fontId="9" fillId="0" borderId="46" xfId="0" applyNumberFormat="1" applyFont="1" applyBorder="1" applyAlignment="1">
      <alignment horizontal="left"/>
    </xf>
    <xf numFmtId="0" fontId="7" fillId="2" borderId="11" xfId="0" applyFont="1" applyFill="1" applyBorder="1" applyAlignment="1">
      <alignment horizontal="center"/>
    </xf>
    <xf numFmtId="0" fontId="8" fillId="2" borderId="10" xfId="0" applyFont="1" applyFill="1" applyBorder="1" applyAlignment="1">
      <alignment/>
    </xf>
    <xf numFmtId="0" fontId="9" fillId="2" borderId="13" xfId="0" applyFont="1" applyFill="1" applyBorder="1" applyAlignment="1">
      <alignment/>
    </xf>
    <xf numFmtId="0" fontId="8" fillId="2" borderId="10" xfId="0" applyFont="1" applyFill="1" applyBorder="1" applyAlignment="1">
      <alignment horizontal="center"/>
    </xf>
    <xf numFmtId="0" fontId="8" fillId="2" borderId="23" xfId="0" applyFont="1" applyFill="1" applyBorder="1" applyAlignment="1">
      <alignment horizontal="center"/>
    </xf>
    <xf numFmtId="0" fontId="8" fillId="2" borderId="58" xfId="0" applyFont="1" applyFill="1" applyBorder="1" applyAlignment="1">
      <alignment horizontal="center"/>
    </xf>
    <xf numFmtId="0" fontId="0"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Font="1" applyFill="1" applyBorder="1" applyAlignment="1">
      <alignment horizontal="left" vertical="center"/>
    </xf>
    <xf numFmtId="0" fontId="83" fillId="7" borderId="23" xfId="0" applyFont="1" applyFill="1" applyBorder="1" applyAlignment="1">
      <alignment horizontal="right" wrapText="1"/>
    </xf>
    <xf numFmtId="0" fontId="81" fillId="7" borderId="58" xfId="0" applyFont="1" applyFill="1" applyBorder="1" applyAlignment="1">
      <alignment horizontal="right"/>
    </xf>
    <xf numFmtId="0" fontId="81" fillId="7" borderId="60" xfId="0" applyFont="1" applyFill="1" applyBorder="1" applyAlignment="1">
      <alignment horizontal="right"/>
    </xf>
    <xf numFmtId="0" fontId="7" fillId="36" borderId="23" xfId="0" applyFont="1" applyFill="1" applyBorder="1" applyAlignment="1">
      <alignment horizontal="left" vertical="top" wrapText="1"/>
    </xf>
    <xf numFmtId="0" fontId="91" fillId="0" borderId="0" xfId="0" applyFont="1" applyAlignment="1">
      <alignment horizontal="right"/>
    </xf>
    <xf numFmtId="0" fontId="81" fillId="7" borderId="58" xfId="0" applyFont="1" applyFill="1" applyBorder="1" applyAlignment="1">
      <alignment horizontal="left"/>
    </xf>
    <xf numFmtId="0" fontId="81" fillId="7" borderId="60" xfId="0" applyFont="1" applyFill="1" applyBorder="1" applyAlignment="1">
      <alignment horizontal="left"/>
    </xf>
    <xf numFmtId="0" fontId="83" fillId="2" borderId="10" xfId="0" applyFont="1" applyFill="1" applyBorder="1" applyAlignment="1">
      <alignment horizontal="center"/>
    </xf>
    <xf numFmtId="0" fontId="1" fillId="2" borderId="10" xfId="0" applyFont="1" applyFill="1" applyBorder="1" applyAlignment="1">
      <alignment horizontal="center"/>
    </xf>
    <xf numFmtId="0" fontId="32"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0" xfId="0" applyFont="1" applyFill="1" applyBorder="1" applyAlignment="1" applyProtection="1">
      <alignment horizontal="left" vertical="center" wrapText="1"/>
      <protection/>
    </xf>
    <xf numFmtId="0" fontId="23" fillId="0" borderId="0" xfId="0" applyFont="1" applyFill="1" applyAlignment="1">
      <alignment horizontal="left" vertical="center" wrapText="1"/>
    </xf>
    <xf numFmtId="0" fontId="0" fillId="0" borderId="63" xfId="0" applyFont="1" applyBorder="1" applyAlignment="1">
      <alignment horizontal="left" vertical="center" wrapText="1"/>
    </xf>
    <xf numFmtId="0" fontId="36" fillId="0" borderId="0" xfId="0" applyFont="1" applyFill="1" applyAlignment="1">
      <alignment horizontal="left" vertical="center" wrapText="1"/>
    </xf>
    <xf numFmtId="0" fontId="0" fillId="0" borderId="57" xfId="0" applyFont="1" applyBorder="1" applyAlignment="1">
      <alignment horizontal="center" vertical="center"/>
    </xf>
    <xf numFmtId="0" fontId="0" fillId="0" borderId="52" xfId="0" applyFont="1" applyBorder="1" applyAlignment="1">
      <alignment horizontal="center" vertical="center"/>
    </xf>
    <xf numFmtId="0" fontId="7" fillId="0" borderId="0" xfId="0" applyFont="1" applyFill="1" applyBorder="1" applyAlignment="1" applyProtection="1">
      <alignment horizontal="left" vertical="center" wrapText="1"/>
      <protection/>
    </xf>
    <xf numFmtId="0" fontId="7" fillId="0" borderId="10" xfId="0" applyFont="1" applyBorder="1" applyAlignment="1">
      <alignment horizontal="left" wrapText="1"/>
    </xf>
    <xf numFmtId="0" fontId="7" fillId="0" borderId="51" xfId="0" applyFont="1" applyBorder="1" applyAlignment="1">
      <alignment horizontal="left" wrapText="1"/>
    </xf>
    <xf numFmtId="0" fontId="8" fillId="0" borderId="0" xfId="0" applyFont="1" applyFill="1" applyAlignment="1">
      <alignment horizontal="left" vertical="center" wrapText="1"/>
    </xf>
    <xf numFmtId="0" fontId="7" fillId="0" borderId="11" xfId="0" applyFont="1" applyBorder="1" applyAlignment="1">
      <alignment horizontal="left" wrapText="1"/>
    </xf>
    <xf numFmtId="0" fontId="92" fillId="0" borderId="52" xfId="0" applyFont="1" applyBorder="1" applyAlignment="1">
      <alignment wrapText="1"/>
    </xf>
    <xf numFmtId="0" fontId="8" fillId="0" borderId="0" xfId="0" applyFont="1" applyAlignment="1">
      <alignment horizontal="left" vertical="top" wrapText="1"/>
    </xf>
    <xf numFmtId="0" fontId="7" fillId="0" borderId="0" xfId="0" applyFont="1" applyAlignment="1">
      <alignment horizontal="left" vertical="top" wrapText="1"/>
    </xf>
    <xf numFmtId="0" fontId="1" fillId="0" borderId="52" xfId="0" applyFont="1" applyBorder="1" applyAlignment="1">
      <alignment horizontal="left" vertical="top" wrapText="1"/>
    </xf>
    <xf numFmtId="0" fontId="1" fillId="0" borderId="52" xfId="0" applyFont="1" applyBorder="1" applyAlignment="1">
      <alignment horizontal="left" vertical="top" wrapText="1"/>
    </xf>
    <xf numFmtId="0" fontId="1" fillId="0" borderId="0" xfId="0" applyFont="1" applyAlignment="1">
      <alignment horizontal="left" vertical="top" wrapText="1"/>
    </xf>
    <xf numFmtId="0" fontId="29" fillId="0" borderId="0" xfId="0" applyFont="1" applyFill="1" applyAlignment="1">
      <alignment horizontal="left" vertical="top"/>
    </xf>
    <xf numFmtId="175" fontId="8" fillId="36" borderId="15" xfId="0" applyNumberFormat="1" applyFont="1" applyFill="1" applyBorder="1" applyAlignment="1">
      <alignment horizontal="left" wrapText="1"/>
    </xf>
    <xf numFmtId="175" fontId="8" fillId="36" borderId="49" xfId="0" applyNumberFormat="1" applyFont="1" applyFill="1" applyBorder="1" applyAlignment="1">
      <alignment horizontal="left" wrapText="1"/>
    </xf>
    <xf numFmtId="175" fontId="8" fillId="36" borderId="43"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15">
    <dxf>
      <font>
        <b/>
        <i/>
        <color theme="1"/>
      </font>
      <fill>
        <patternFill>
          <bgColor rgb="FFFF3300"/>
        </patternFill>
      </fill>
      <border>
        <left style="thin"/>
        <right style="thin"/>
        <top style="thin"/>
        <bottom style="thin"/>
      </border>
    </dxf>
    <dxf>
      <font>
        <b/>
        <i/>
        <color theme="1"/>
      </font>
      <fill>
        <patternFill>
          <bgColor rgb="FFFF3300"/>
        </patternFill>
      </fill>
      <border>
        <left style="thin"/>
        <right style="thin"/>
        <top style="thin"/>
        <bottom style="thin"/>
      </border>
    </dxf>
    <dxf>
      <font>
        <b/>
        <i/>
        <color theme="1"/>
      </font>
      <fill>
        <patternFill>
          <bgColor rgb="FFFF3300"/>
        </patternFill>
      </fill>
      <border>
        <left style="thin"/>
        <right style="thin"/>
        <top style="thin"/>
        <bottom style="thin"/>
      </border>
    </dxf>
    <dxf>
      <font>
        <b/>
        <i/>
        <color theme="1"/>
      </font>
      <fill>
        <patternFill>
          <bgColor rgb="FFFF3300"/>
        </patternFill>
      </fill>
      <border>
        <left style="thin"/>
        <right style="thin"/>
        <top style="thin"/>
        <bottom style="thin"/>
      </border>
    </dxf>
    <dxf>
      <font>
        <b/>
        <i/>
        <color theme="1"/>
      </font>
      <fill>
        <patternFill>
          <bgColor rgb="FFFF3300"/>
        </patternFill>
      </fill>
      <border>
        <left style="thin"/>
        <right style="thin"/>
        <top style="thin"/>
        <bottom style="thin"/>
      </border>
    </dxf>
    <dxf>
      <font>
        <b/>
        <i/>
        <color theme="1"/>
      </font>
      <fill>
        <patternFill>
          <bgColor rgb="FFFF3300"/>
        </patternFill>
      </fill>
      <border>
        <left style="thin"/>
        <right style="thin"/>
        <top style="thin"/>
        <bottom style="thin"/>
      </border>
    </dxf>
    <dxf>
      <font>
        <b/>
        <i/>
        <color theme="1"/>
      </font>
      <fill>
        <patternFill>
          <bgColor rgb="FFFF3300"/>
        </patternFill>
      </fill>
      <border>
        <left style="thin"/>
        <right style="thin"/>
        <top style="thin"/>
        <bottom style="thin"/>
      </border>
    </dxf>
    <dxf>
      <font>
        <b/>
        <i/>
        <color theme="1"/>
      </font>
      <fill>
        <patternFill>
          <bgColor rgb="FFFF3300"/>
        </patternFill>
      </fill>
      <border>
        <left style="thin"/>
        <right style="thin"/>
        <top style="thin"/>
        <bottom style="thin"/>
      </border>
    </dxf>
    <dxf>
      <font>
        <b/>
        <i/>
        <color theme="1"/>
      </font>
      <fill>
        <patternFill>
          <bgColor rgb="FFFF3300"/>
        </patternFill>
      </fill>
      <border>
        <left style="thin"/>
        <right style="thin"/>
        <top style="thin"/>
        <bottom style="thin"/>
      </border>
    </dxf>
    <dxf>
      <font>
        <b/>
        <i/>
        <color theme="1"/>
      </font>
      <fill>
        <patternFill>
          <bgColor rgb="FFFF3300"/>
        </patternFill>
      </fill>
      <border>
        <left style="thin"/>
        <right style="thin"/>
        <top style="thin"/>
        <bottom style="thin"/>
      </border>
    </dxf>
    <dxf>
      <font>
        <b/>
        <i/>
        <color theme="1"/>
      </font>
      <fill>
        <patternFill>
          <bgColor rgb="FFFF3300"/>
        </patternFill>
      </fill>
      <border>
        <left style="thin"/>
        <right style="thin"/>
        <top style="thin"/>
        <bottom style="thin"/>
      </border>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ill>
        <patternFill patternType="none">
          <bgColor indexed="65"/>
        </patternFill>
      </fill>
    </dxf>
    <dxf>
      <font>
        <b/>
        <i val="0"/>
        <strike val="0"/>
        <color rgb="FF9C0006"/>
      </font>
      <fill>
        <patternFill patternType="solid">
          <bgColor rgb="FFEDB7B1"/>
        </patternFill>
      </fill>
    </dxf>
    <dxf>
      <fill>
        <patternFill patternType="none">
          <bgColor indexed="65"/>
        </patternFill>
      </fill>
    </dxf>
    <dxf>
      <font>
        <b/>
        <i val="0"/>
        <strike val="0"/>
        <color rgb="FF9C0006"/>
      </font>
      <fill>
        <patternFill patternType="solid">
          <bgColor rgb="FFEDB7B1"/>
        </patternFill>
      </fill>
    </dxf>
    <dxf>
      <font>
        <color theme="0"/>
      </font>
    </dxf>
    <dxf>
      <font>
        <b/>
        <i val="0"/>
        <strike val="0"/>
      </font>
      <fill>
        <patternFill patternType="none">
          <bgColor indexed="65"/>
        </patternFill>
      </fill>
    </dxf>
    <dxf>
      <font>
        <color theme="0"/>
      </font>
    </dxf>
    <dxf>
      <font>
        <strike val="0"/>
      </font>
      <fill>
        <patternFill>
          <bgColor theme="6" tint="0.7999799847602844"/>
        </patternFill>
      </fill>
    </dxf>
    <dxf>
      <font>
        <color theme="0"/>
      </font>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strike val="0"/>
        <color rgb="FF9C0006"/>
      </font>
      <fill>
        <patternFill>
          <bgColor rgb="FFFFC7CE"/>
        </patternFill>
      </fill>
    </dxf>
    <dxf>
      <font>
        <color rgb="FF9C6500"/>
      </font>
      <fill>
        <patternFill>
          <bgColor rgb="FFFFEB9C"/>
        </patternFill>
      </fill>
    </dxf>
    <dxf>
      <font>
        <b/>
        <i val="0"/>
      </font>
      <fill>
        <patternFill>
          <bgColor theme="5" tint="0.5999600291252136"/>
        </patternFill>
      </fill>
    </dxf>
    <dxf>
      <font>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val="0"/>
      </font>
      <fill>
        <patternFill>
          <bgColor theme="5" tint="0.5999600291252136"/>
        </patternFill>
      </fill>
    </dxf>
    <dxf>
      <font>
        <b/>
        <i val="0"/>
      </font>
      <fill>
        <patternFill>
          <bgColor theme="5" tint="0.5999600291252136"/>
        </patternFill>
      </fill>
    </dxf>
    <dxf>
      <font>
        <color theme="0"/>
      </font>
    </dxf>
    <dxf>
      <font>
        <color auto="1"/>
      </font>
      <fill>
        <patternFill>
          <bgColor rgb="FFFF0000"/>
        </patternFill>
      </fill>
    </dxf>
    <dxf>
      <fill>
        <patternFill>
          <bgColor rgb="FFFFC7CE"/>
        </patternFill>
      </fill>
    </dxf>
    <dxf>
      <fill>
        <patternFill>
          <bgColor rgb="FFFFFF00"/>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patternType="solid">
          <bgColor theme="5" tint="0.7999799847602844"/>
        </patternFill>
      </fill>
    </dxf>
    <dxf>
      <font>
        <color rgb="FF9C0006"/>
      </font>
      <fill>
        <patternFill>
          <bgColor rgb="FFFFC7CE"/>
        </patternFill>
      </fill>
    </dxf>
    <dxf>
      <font>
        <b/>
        <i val="0"/>
        <strike val="0"/>
        <color rgb="FF9C0006"/>
      </font>
      <fill>
        <patternFill patternType="solid">
          <bgColor theme="5" tint="0.7999799847602844"/>
        </patternFill>
      </fill>
    </dxf>
    <dxf>
      <font>
        <color rgb="FF9C0006"/>
      </font>
      <fill>
        <patternFill>
          <bgColor rgb="FFFFC7CE"/>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patternType="solid">
          <bgColor theme="5" tint="0.7999799847602844"/>
        </patternFill>
      </fill>
    </dxf>
    <dxf>
      <font>
        <color rgb="FF9C0006"/>
      </font>
      <fill>
        <patternFill>
          <bgColor rgb="FFFFC7CE"/>
        </patternFill>
      </fill>
    </dxf>
    <dxf>
      <font>
        <b/>
        <i val="0"/>
        <strike val="0"/>
        <color rgb="FF9C0006"/>
      </font>
      <fill>
        <patternFill patternType="solid">
          <bgColor theme="5" tint="0.7999799847602844"/>
        </patternFill>
      </fill>
    </dxf>
    <dxf>
      <font>
        <color rgb="FF9C0006"/>
      </font>
      <fill>
        <patternFill>
          <bgColor rgb="FFFFC7CE"/>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patternType="solid">
          <bgColor theme="5" tint="0.7999799847602844"/>
        </patternFill>
      </fill>
    </dxf>
    <dxf>
      <font>
        <color rgb="FF9C0006"/>
      </font>
      <fill>
        <patternFill>
          <bgColor rgb="FFFFC7CE"/>
        </patternFill>
      </fill>
    </dxf>
    <dxf>
      <font>
        <b/>
        <i val="0"/>
        <strike val="0"/>
        <color rgb="FF9C0006"/>
      </font>
      <fill>
        <patternFill patternType="solid">
          <bgColor theme="5" tint="0.7999799847602844"/>
        </patternFill>
      </fill>
    </dxf>
    <dxf>
      <font>
        <color rgb="FF9C0006"/>
      </font>
      <fill>
        <patternFill>
          <bgColor rgb="FFFFC7CE"/>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patternType="solid">
          <bgColor theme="5" tint="0.7999799847602844"/>
        </patternFill>
      </fill>
    </dxf>
    <dxf>
      <font>
        <color rgb="FF9C0006"/>
      </font>
      <fill>
        <patternFill>
          <bgColor rgb="FFFFC7CE"/>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ont>
        <b/>
        <i val="0"/>
        <strike val="0"/>
        <color rgb="FF9C0006"/>
      </font>
      <fill>
        <patternFill patternType="solid">
          <bgColor theme="5" tint="0.7999799847602844"/>
        </patternFill>
      </fill>
    </dxf>
    <dxf>
      <font>
        <color rgb="FF9C0006"/>
      </font>
      <fill>
        <patternFill>
          <bgColor rgb="FFFFC7CE"/>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ill>
        <patternFill patternType="none">
          <bgColor indexed="65"/>
        </patternFill>
      </fill>
    </dxf>
    <dxf>
      <fill>
        <patternFill patternType="none">
          <bgColor indexed="65"/>
        </patternFill>
      </fill>
    </dxf>
    <dxf>
      <font>
        <b/>
        <i val="0"/>
        <strike val="0"/>
        <color rgb="FF9C0006"/>
      </font>
      <fill>
        <patternFill patternType="solid">
          <bgColor rgb="FFEDB7B1"/>
        </patternFill>
      </fill>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color rgb="FF9C0006"/>
      </font>
      <fill>
        <patternFill>
          <bgColor theme="6"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b/>
        <i val="0"/>
        <strike val="0"/>
        <color rgb="FF9C0006"/>
      </font>
      <fill>
        <patternFill patternType="solid">
          <bgColor theme="5" tint="0.799979984760284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b/>
        <i val="0"/>
      </font>
      <fill>
        <patternFill>
          <bgColor theme="5" tint="0.5999600291252136"/>
        </patternFill>
      </fill>
    </dxf>
    <dxf>
      <font>
        <b/>
        <i val="0"/>
      </font>
      <fill>
        <patternFill>
          <bgColor theme="5" tint="0.5999600291252136"/>
        </patternFill>
      </fill>
    </dxf>
    <dxf>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theme="0"/>
      </font>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val="0"/>
        <color theme="0" tint="-0.04997999966144562"/>
      </font>
    </dxf>
    <dxf>
      <font>
        <strike val="0"/>
        <color theme="0"/>
      </font>
    </dxf>
    <dxf>
      <font>
        <color rgb="FF9C0006"/>
      </font>
      <fill>
        <patternFill>
          <bgColor theme="6" tint="0.7999799847602844"/>
        </patternFill>
      </fill>
    </dxf>
    <dxf>
      <font>
        <b/>
        <i val="0"/>
        <name val="Cambria"/>
        <color auto="1"/>
      </font>
      <fill>
        <patternFill>
          <bgColor theme="6" tint="0.3999499976634979"/>
        </patternFill>
      </fill>
      <border>
        <left style="thin"/>
        <right style="thin"/>
        <top style="thin"/>
        <bottom style="thin"/>
      </border>
    </dxf>
    <dxf>
      <font>
        <strike val="0"/>
        <name val="Cambria"/>
        <color rgb="FF9C0006"/>
      </font>
      <fill>
        <patternFill>
          <bgColor theme="6" tint="0.7999799847602844"/>
        </patternFill>
      </fill>
    </dxf>
    <dxf>
      <font>
        <b/>
        <i val="0"/>
        <strike val="0"/>
        <color rgb="FF9C0006"/>
      </font>
      <fill>
        <patternFill patternType="solid">
          <bgColor rgb="FFEDB7B1"/>
        </patternFill>
      </fill>
    </dxf>
    <dxf>
      <font>
        <b/>
        <i val="0"/>
        <name val="Cambria"/>
        <color rgb="FF9C0006"/>
      </font>
      <fill>
        <patternFill>
          <bgColor rgb="FFFFC7CE"/>
        </patternFill>
      </fill>
    </dxf>
    <dxf>
      <font>
        <b/>
        <i val="0"/>
        <name val="Cambria"/>
        <color rgb="FF9C6500"/>
      </font>
      <fill>
        <patternFill>
          <bgColor rgb="FFFFEB9C"/>
        </patternFill>
      </fill>
    </dxf>
    <dxf>
      <font>
        <b/>
        <i val="0"/>
      </font>
      <fill>
        <patternFill>
          <bgColor theme="7" tint="0.5999600291252136"/>
        </patternFill>
      </fill>
    </dxf>
    <dxf>
      <font>
        <b/>
        <i/>
        <color theme="1"/>
      </font>
      <fill>
        <patternFill>
          <bgColor rgb="FFFF3300"/>
        </patternFill>
      </fill>
      <border>
        <left style="thin"/>
        <right style="thin"/>
        <top style="thin"/>
        <bottom style="thin"/>
      </border>
    </dxf>
    <dxf>
      <font>
        <b/>
        <i val="0"/>
      </font>
      <fill>
        <patternFill>
          <bgColor theme="5" tint="0.5999600291252136"/>
        </patternFill>
      </fill>
      <border>
        <left style="thin"/>
        <right style="thin"/>
        <top style="thin"/>
        <bottom style="thin"/>
      </border>
    </dxf>
    <dxf>
      <font>
        <b/>
        <i val="0"/>
      </font>
      <fill>
        <patternFill>
          <bgColor theme="5" tint="0.5999600291252136"/>
        </patternFill>
      </fill>
    </dxf>
    <dxf>
      <font>
        <color theme="0"/>
      </font>
    </dxf>
    <dxf>
      <font>
        <b/>
        <i/>
      </font>
      <fill>
        <patternFill>
          <bgColor rgb="FFFF0000"/>
        </patternFill>
      </fill>
    </dxf>
    <dxf>
      <fill>
        <patternFill>
          <bgColor rgb="FFFFC7CE"/>
        </patternFill>
      </fill>
    </dxf>
    <dxf>
      <font>
        <b/>
        <i val="0"/>
      </font>
      <fill>
        <patternFill>
          <bgColor theme="5" tint="0.5999600291252136"/>
        </patternFill>
      </fill>
      <border>
        <left style="thin">
          <color rgb="FF000000"/>
        </left>
        <right style="thin">
          <color rgb="FF000000"/>
        </right>
        <top style="thin"/>
        <bottom style="thin">
          <color rgb="FF000000"/>
        </bottom>
      </border>
    </dxf>
    <dxf>
      <font>
        <b/>
        <i/>
        <color theme="1"/>
      </font>
      <fill>
        <patternFill>
          <bgColor rgb="FFFF3300"/>
        </patternFill>
      </fill>
      <border>
        <left style="thin">
          <color rgb="FF000000"/>
        </left>
        <right style="thin">
          <color rgb="FF000000"/>
        </right>
        <top style="thin"/>
        <bottom style="thin">
          <color rgb="FF000000"/>
        </bottom>
      </border>
    </dxf>
    <dxf>
      <font>
        <b/>
        <i val="0"/>
        <color rgb="FF9C6500"/>
      </font>
      <fill>
        <patternFill>
          <bgColor rgb="FFFFEB9C"/>
        </patternFill>
      </fill>
      <border/>
    </dxf>
    <dxf>
      <font>
        <b/>
        <i val="0"/>
        <color auto="1"/>
      </font>
      <fill>
        <patternFill>
          <bgColor theme="6" tint="0.399949997663497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Rectangle 46"/>
        <xdr:cNvSpPr>
          <a:spLocks/>
        </xdr:cNvSpPr>
      </xdr:nvSpPr>
      <xdr:spPr>
        <a:xfrm>
          <a:off x="2695575" y="2438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2"/>
  <sheetViews>
    <sheetView zoomScalePageLayoutView="0" workbookViewId="0" topLeftCell="A1">
      <selection activeCell="B2" sqref="B2"/>
    </sheetView>
  </sheetViews>
  <sheetFormatPr defaultColWidth="9.140625" defaultRowHeight="12.75"/>
  <cols>
    <col min="1" max="1" width="5.28125" style="0" customWidth="1"/>
    <col min="2" max="2" width="134.140625" style="0" customWidth="1"/>
  </cols>
  <sheetData>
    <row r="1" ht="21.75" customHeight="1" thickBot="1">
      <c r="B1" s="301"/>
    </row>
    <row r="2" ht="46.5" customHeight="1" thickBot="1">
      <c r="B2" s="428" t="s">
        <v>187</v>
      </c>
    </row>
    <row r="3" ht="6" customHeight="1">
      <c r="B3" s="301"/>
    </row>
    <row r="4" ht="30" customHeight="1">
      <c r="B4" s="405" t="s">
        <v>183</v>
      </c>
    </row>
    <row r="5" ht="44.25" customHeight="1">
      <c r="B5" s="405" t="s">
        <v>198</v>
      </c>
    </row>
    <row r="6" ht="21" customHeight="1">
      <c r="B6" s="405" t="s">
        <v>192</v>
      </c>
    </row>
    <row r="7" ht="31.5" customHeight="1">
      <c r="B7" s="405" t="s">
        <v>191</v>
      </c>
    </row>
    <row r="8" ht="29.25" customHeight="1">
      <c r="B8" s="405" t="s">
        <v>99</v>
      </c>
    </row>
    <row r="9" ht="21.75" customHeight="1">
      <c r="B9" s="405" t="s">
        <v>57</v>
      </c>
    </row>
    <row r="10" ht="19.5" customHeight="1">
      <c r="B10" s="405" t="s">
        <v>61</v>
      </c>
    </row>
    <row r="11" ht="20.25" customHeight="1">
      <c r="B11" s="405" t="s">
        <v>100</v>
      </c>
    </row>
    <row r="12" ht="32.25" customHeight="1">
      <c r="B12" s="405" t="s">
        <v>111</v>
      </c>
    </row>
    <row r="13" ht="30" customHeight="1">
      <c r="B13" s="405" t="s">
        <v>62</v>
      </c>
    </row>
    <row r="14" ht="20.25" customHeight="1">
      <c r="B14" s="405" t="s">
        <v>170</v>
      </c>
    </row>
    <row r="15" ht="71.25" customHeight="1">
      <c r="B15" s="405" t="s">
        <v>185</v>
      </c>
    </row>
    <row r="16" ht="7.5" customHeight="1">
      <c r="B16" s="405"/>
    </row>
    <row r="17" ht="72" customHeight="1">
      <c r="B17" s="405" t="s">
        <v>149</v>
      </c>
    </row>
    <row r="18" ht="45.75" customHeight="1">
      <c r="B18" s="405" t="s">
        <v>188</v>
      </c>
    </row>
    <row r="19" ht="70.5" customHeight="1">
      <c r="B19" s="405" t="s">
        <v>186</v>
      </c>
    </row>
    <row r="20" ht="45.75" customHeight="1">
      <c r="B20" s="405" t="s">
        <v>163</v>
      </c>
    </row>
    <row r="21" ht="83.25" customHeight="1">
      <c r="B21" s="405" t="s">
        <v>180</v>
      </c>
    </row>
    <row r="22" ht="21" customHeight="1">
      <c r="B22" s="405" t="s">
        <v>164</v>
      </c>
    </row>
    <row r="23" ht="33" customHeight="1">
      <c r="B23" s="405" t="s">
        <v>171</v>
      </c>
    </row>
    <row r="24" ht="33.75" customHeight="1">
      <c r="B24" s="405" t="s">
        <v>181</v>
      </c>
    </row>
    <row r="25" ht="63.75" customHeight="1">
      <c r="B25" s="405" t="s">
        <v>184</v>
      </c>
    </row>
    <row r="26" ht="12.75">
      <c r="A26" s="52"/>
    </row>
    <row r="27" ht="12.75">
      <c r="A27" s="52"/>
    </row>
    <row r="28" ht="12.75">
      <c r="A28" s="52"/>
    </row>
    <row r="29" ht="12.75">
      <c r="A29" s="52"/>
    </row>
    <row r="30" ht="12.75">
      <c r="A30" s="52"/>
    </row>
    <row r="31" ht="12.75">
      <c r="A31" s="52"/>
    </row>
    <row r="32" ht="12.75">
      <c r="A32" s="52"/>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AV58"/>
  <sheetViews>
    <sheetView zoomScale="75" zoomScaleNormal="75" zoomScalePageLayoutView="0" workbookViewId="0" topLeftCell="A1">
      <selection activeCell="J23" sqref="J23"/>
    </sheetView>
  </sheetViews>
  <sheetFormatPr defaultColWidth="9.140625" defaultRowHeight="12.75"/>
  <cols>
    <col min="1" max="1" width="8.00390625" style="0" customWidth="1"/>
    <col min="2" max="2" width="40.7109375" style="0" customWidth="1"/>
    <col min="3" max="3" width="9.140625" style="0" customWidth="1"/>
    <col min="4" max="4" width="21.57421875" style="0" customWidth="1"/>
    <col min="5" max="6" width="21.57421875" style="0" hidden="1" customWidth="1"/>
    <col min="7" max="7" width="21.57421875" style="0" customWidth="1"/>
    <col min="8" max="9" width="21.57421875" style="0" hidden="1" customWidth="1"/>
    <col min="10" max="10" width="21.57421875" style="0" customWidth="1"/>
    <col min="11" max="12" width="21.57421875" style="0" hidden="1" customWidth="1"/>
    <col min="13" max="13" width="21.57421875" style="0" customWidth="1"/>
    <col min="14" max="15" width="21.57421875" style="0" hidden="1" customWidth="1"/>
    <col min="16" max="16" width="21.57421875" style="0" customWidth="1"/>
    <col min="17" max="18" width="21.57421875" style="0" hidden="1" customWidth="1"/>
    <col min="19" max="19" width="21.57421875" style="0" customWidth="1"/>
    <col min="20" max="21" width="21.57421875" style="0" hidden="1" customWidth="1"/>
    <col min="22" max="22" width="21.57421875" style="0" customWidth="1"/>
    <col min="23" max="24" width="21.57421875" style="0" hidden="1" customWidth="1"/>
    <col min="25" max="25" width="21.57421875" style="0" customWidth="1"/>
    <col min="26" max="27" width="21.57421875" style="0" hidden="1" customWidth="1"/>
    <col min="28" max="28" width="21.57421875" style="0" customWidth="1"/>
    <col min="29" max="30" width="21.57421875" style="0" hidden="1" customWidth="1"/>
    <col min="31" max="31" width="21.57421875" style="0" customWidth="1"/>
    <col min="32" max="33" width="21.57421875" style="0" hidden="1" customWidth="1"/>
    <col min="34" max="34" width="21.57421875" style="0" customWidth="1"/>
    <col min="35" max="36" width="21.57421875" style="0" hidden="1" customWidth="1"/>
    <col min="37" max="37" width="21.57421875" style="0" customWidth="1"/>
    <col min="38" max="39" width="21.57421875" style="0" hidden="1" customWidth="1"/>
    <col min="40" max="40" width="21.57421875" style="0" customWidth="1"/>
    <col min="41" max="42" width="21.57421875" style="0" hidden="1" customWidth="1"/>
    <col min="43" max="43" width="21.57421875" style="0" customWidth="1"/>
    <col min="44" max="45" width="21.57421875" style="0" hidden="1" customWidth="1"/>
    <col min="46" max="46" width="21.57421875" style="0" customWidth="1"/>
    <col min="47" max="48" width="21.57421875" style="0" hidden="1" customWidth="1"/>
  </cols>
  <sheetData>
    <row r="1" spans="1:48" ht="12.75">
      <c r="A1" s="129"/>
      <c r="B1" s="129"/>
      <c r="C1" s="129"/>
      <c r="D1" s="129"/>
      <c r="E1" s="129"/>
      <c r="F1" s="129"/>
      <c r="G1" s="130"/>
      <c r="H1" s="130"/>
      <c r="I1" s="130"/>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row>
    <row r="2" spans="1:48" ht="34.5">
      <c r="A2" s="129"/>
      <c r="B2" s="115" t="s">
        <v>150</v>
      </c>
      <c r="C2" s="115"/>
      <c r="D2" s="115"/>
      <c r="E2" s="115"/>
      <c r="F2" s="115"/>
      <c r="G2" s="116"/>
      <c r="H2" s="116"/>
      <c r="I2" s="116"/>
      <c r="J2" s="129"/>
      <c r="K2" s="129"/>
      <c r="L2" s="129"/>
      <c r="M2" s="184" t="s">
        <v>55</v>
      </c>
      <c r="N2" s="184"/>
      <c r="O2" s="184"/>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row>
    <row r="3" spans="1:48" ht="18">
      <c r="A3" s="129"/>
      <c r="B3" s="117" t="str">
        <f>CONCATENATE(Registration!A3," ",Registration!C3)</f>
        <v>Contract No. &amp; Name: CXXXX/XX - Contract Name</v>
      </c>
      <c r="C3" s="117"/>
      <c r="D3" s="117"/>
      <c r="E3" s="117"/>
      <c r="F3" s="117"/>
      <c r="G3" s="130"/>
      <c r="H3" s="130"/>
      <c r="I3" s="130"/>
      <c r="J3" s="129"/>
      <c r="K3" s="129"/>
      <c r="L3" s="129"/>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row>
    <row r="4" spans="1:48" ht="27" thickBot="1">
      <c r="A4" s="131"/>
      <c r="B4" s="119"/>
      <c r="C4" s="119"/>
      <c r="D4" s="327" t="s">
        <v>152</v>
      </c>
      <c r="E4" s="120"/>
      <c r="F4" s="120"/>
      <c r="G4" s="121"/>
      <c r="H4" s="121"/>
      <c r="I4" s="12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row>
    <row r="5" spans="1:48" ht="12.75">
      <c r="A5" s="129"/>
      <c r="B5" s="122"/>
      <c r="C5" s="122"/>
      <c r="D5" s="122"/>
      <c r="E5" s="122"/>
      <c r="F5" s="122"/>
      <c r="G5" s="123"/>
      <c r="H5" s="123"/>
      <c r="I5" s="123"/>
      <c r="J5" s="129"/>
      <c r="K5" s="129"/>
      <c r="L5" s="129"/>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row>
    <row r="6" spans="1:48" ht="70.5" customHeight="1">
      <c r="A6" s="137"/>
      <c r="B6" s="138" t="s">
        <v>19</v>
      </c>
      <c r="C6" s="139"/>
      <c r="D6" s="140" t="str">
        <f>Registration!B9</f>
        <v>A</v>
      </c>
      <c r="E6" s="140"/>
      <c r="F6" s="140"/>
      <c r="G6" s="140" t="str">
        <f>Registration!B10</f>
        <v>B</v>
      </c>
      <c r="H6" s="140"/>
      <c r="I6" s="140"/>
      <c r="J6" s="140" t="str">
        <f>Registration!B11</f>
        <v>C</v>
      </c>
      <c r="K6" s="140"/>
      <c r="L6" s="140"/>
      <c r="M6" s="140" t="str">
        <f>Registration!B12</f>
        <v>D</v>
      </c>
      <c r="N6" s="140"/>
      <c r="O6" s="140"/>
      <c r="P6" s="140" t="str">
        <f>Registration!B13</f>
        <v>E</v>
      </c>
      <c r="Q6" s="140"/>
      <c r="R6" s="140"/>
      <c r="S6" s="140" t="str">
        <f>Registration!$B14</f>
        <v>F</v>
      </c>
      <c r="T6" s="140"/>
      <c r="U6" s="140"/>
      <c r="V6" s="140" t="str">
        <f>Registration!$B15</f>
        <v>G</v>
      </c>
      <c r="W6" s="140"/>
      <c r="X6" s="140"/>
      <c r="Y6" s="140" t="str">
        <f>Registration!$B16</f>
        <v>H</v>
      </c>
      <c r="Z6" s="140"/>
      <c r="AA6" s="140"/>
      <c r="AB6" s="140" t="str">
        <f>Registration!$B17</f>
        <v>I</v>
      </c>
      <c r="AC6" s="140"/>
      <c r="AD6" s="140"/>
      <c r="AE6" s="140" t="str">
        <f>Registration!$B18</f>
        <v>J</v>
      </c>
      <c r="AF6" s="140"/>
      <c r="AG6" s="140"/>
      <c r="AH6" s="140" t="str">
        <f>Registration!$B19</f>
        <v>K</v>
      </c>
      <c r="AI6" s="140"/>
      <c r="AJ6" s="140"/>
      <c r="AK6" s="140" t="str">
        <f>Registration!$B20</f>
        <v>L</v>
      </c>
      <c r="AL6" s="204"/>
      <c r="AM6" s="204"/>
      <c r="AN6" s="140" t="str">
        <f>Registration!$B21</f>
        <v>M</v>
      </c>
      <c r="AO6" s="140"/>
      <c r="AP6" s="140"/>
      <c r="AQ6" s="140" t="str">
        <f>Registration!B22</f>
        <v>N</v>
      </c>
      <c r="AR6" s="140"/>
      <c r="AS6" s="140"/>
      <c r="AT6" s="140" t="str">
        <f>Registration!$B23</f>
        <v>O  - Delete Excess Rows and Columns or add more if necessary</v>
      </c>
      <c r="AU6" s="140"/>
      <c r="AV6" s="140"/>
    </row>
    <row r="7" spans="1:48" ht="15">
      <c r="A7" s="132"/>
      <c r="B7" s="133"/>
      <c r="C7" s="133"/>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row>
    <row r="8" spans="1:48" ht="45">
      <c r="A8" s="135" t="s">
        <v>20</v>
      </c>
      <c r="B8" s="136" t="s">
        <v>21</v>
      </c>
      <c r="C8" s="136" t="s">
        <v>23</v>
      </c>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5"/>
      <c r="AU8" s="135"/>
      <c r="AV8" s="135"/>
    </row>
    <row r="9" spans="1:48" ht="15">
      <c r="A9" s="75">
        <v>1</v>
      </c>
      <c r="B9" s="63"/>
      <c r="C9" s="65"/>
      <c r="D9" s="66"/>
      <c r="E9" s="66"/>
      <c r="F9" s="66"/>
      <c r="G9" s="68"/>
      <c r="H9" s="68"/>
      <c r="I9" s="68"/>
      <c r="J9" s="68"/>
      <c r="K9" s="68"/>
      <c r="L9" s="68"/>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row>
    <row r="10" spans="1:48" ht="14.25">
      <c r="A10" s="69">
        <v>2</v>
      </c>
      <c r="B10" s="70"/>
      <c r="C10" s="72"/>
      <c r="D10" s="66"/>
      <c r="E10" s="66"/>
      <c r="F10" s="66"/>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row>
    <row r="11" spans="1:48" ht="14.25">
      <c r="A11" s="75">
        <v>3</v>
      </c>
      <c r="B11" s="70"/>
      <c r="C11" s="72"/>
      <c r="D11" s="66"/>
      <c r="E11" s="66"/>
      <c r="F11" s="66"/>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row>
    <row r="12" spans="1:48" ht="14.25">
      <c r="A12" s="69">
        <v>4</v>
      </c>
      <c r="B12" s="70"/>
      <c r="C12" s="72"/>
      <c r="D12" s="66"/>
      <c r="E12" s="66"/>
      <c r="F12" s="66"/>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row>
    <row r="13" spans="1:48" ht="14.25">
      <c r="A13" s="75">
        <v>5</v>
      </c>
      <c r="B13" s="70"/>
      <c r="C13" s="72"/>
      <c r="D13" s="66"/>
      <c r="E13" s="66"/>
      <c r="F13" s="66"/>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row>
    <row r="14" spans="1:48" ht="14.25">
      <c r="A14" s="69">
        <v>6</v>
      </c>
      <c r="B14" s="70"/>
      <c r="C14" s="72"/>
      <c r="D14" s="66"/>
      <c r="E14" s="66"/>
      <c r="F14" s="66"/>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row>
    <row r="15" spans="1:48" ht="15">
      <c r="A15" s="75">
        <v>7</v>
      </c>
      <c r="B15" s="63"/>
      <c r="C15" s="65"/>
      <c r="D15" s="66"/>
      <c r="E15" s="66"/>
      <c r="F15" s="66"/>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row>
    <row r="16" spans="1:48" ht="14.25">
      <c r="A16" s="69">
        <v>8</v>
      </c>
      <c r="B16" s="70"/>
      <c r="C16" s="72"/>
      <c r="D16" s="66"/>
      <c r="E16" s="66"/>
      <c r="F16" s="66"/>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row>
    <row r="17" spans="1:48" ht="14.25">
      <c r="A17" s="75">
        <v>9</v>
      </c>
      <c r="B17" s="70"/>
      <c r="C17" s="72"/>
      <c r="D17" s="66"/>
      <c r="E17" s="66"/>
      <c r="F17" s="66"/>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row>
    <row r="18" spans="1:48" ht="15">
      <c r="A18" s="69">
        <v>10</v>
      </c>
      <c r="B18" s="63"/>
      <c r="C18" s="65"/>
      <c r="D18" s="66"/>
      <c r="E18" s="66"/>
      <c r="F18" s="66"/>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row>
    <row r="19" spans="1:48" ht="15">
      <c r="A19" s="75">
        <v>11</v>
      </c>
      <c r="B19" s="63"/>
      <c r="C19" s="65"/>
      <c r="D19" s="66"/>
      <c r="E19" s="66"/>
      <c r="F19" s="66"/>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row>
    <row r="20" spans="1:48" ht="14.25">
      <c r="A20" s="69">
        <v>12</v>
      </c>
      <c r="B20" s="70"/>
      <c r="C20" s="72"/>
      <c r="D20" s="66"/>
      <c r="E20" s="66"/>
      <c r="F20" s="66"/>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row>
    <row r="21" spans="1:48" ht="14.25">
      <c r="A21" s="75">
        <v>13</v>
      </c>
      <c r="B21" s="70"/>
      <c r="C21" s="72"/>
      <c r="D21" s="66"/>
      <c r="E21" s="66"/>
      <c r="F21" s="66"/>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row>
    <row r="22" spans="1:48" ht="14.25">
      <c r="A22" s="69">
        <v>14</v>
      </c>
      <c r="B22" s="70"/>
      <c r="C22" s="73"/>
      <c r="D22" s="66"/>
      <c r="E22" s="66"/>
      <c r="F22" s="66"/>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row>
    <row r="23" spans="1:48" ht="14.25">
      <c r="A23" s="75">
        <v>15</v>
      </c>
      <c r="B23" s="70"/>
      <c r="C23" s="72"/>
      <c r="D23" s="66"/>
      <c r="E23" s="66"/>
      <c r="F23" s="66"/>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row>
    <row r="24" spans="1:48" ht="14.25">
      <c r="A24" s="69">
        <v>16</v>
      </c>
      <c r="B24" s="70"/>
      <c r="C24" s="72"/>
      <c r="D24" s="66"/>
      <c r="E24" s="66"/>
      <c r="F24" s="66"/>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row>
    <row r="25" spans="1:48" ht="14.25">
      <c r="A25" s="75"/>
      <c r="B25" s="70"/>
      <c r="C25" s="72"/>
      <c r="D25" s="66"/>
      <c r="E25" s="66"/>
      <c r="F25" s="66"/>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row>
    <row r="26" spans="1:48" ht="14.25">
      <c r="A26" s="69"/>
      <c r="B26" s="70"/>
      <c r="C26" s="72"/>
      <c r="D26" s="66"/>
      <c r="E26" s="66"/>
      <c r="F26" s="66"/>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row>
    <row r="27" spans="1:48" ht="14.25">
      <c r="A27" s="69"/>
      <c r="B27" s="70"/>
      <c r="C27" s="72"/>
      <c r="D27" s="66"/>
      <c r="E27" s="66"/>
      <c r="F27" s="66"/>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row>
    <row r="28" spans="1:48" s="3" customFormat="1" ht="15">
      <c r="A28" s="76"/>
      <c r="B28" s="77"/>
      <c r="C28" s="79"/>
      <c r="D28" s="80"/>
      <c r="E28" s="80"/>
      <c r="F28" s="80"/>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row>
    <row r="29" spans="1:48" ht="14.25">
      <c r="A29" s="69"/>
      <c r="B29" s="70"/>
      <c r="C29" s="72"/>
      <c r="D29" s="66"/>
      <c r="E29" s="66"/>
      <c r="F29" s="66"/>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row>
    <row r="30" spans="1:48" ht="14.25">
      <c r="A30" s="69"/>
      <c r="B30" s="70"/>
      <c r="C30" s="72"/>
      <c r="D30" s="66"/>
      <c r="E30" s="66"/>
      <c r="F30" s="66"/>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row>
    <row r="31" spans="1:48" ht="14.25">
      <c r="A31" s="69"/>
      <c r="B31" s="70"/>
      <c r="C31" s="72"/>
      <c r="D31" s="66"/>
      <c r="E31" s="66"/>
      <c r="F31" s="66"/>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row>
    <row r="32" spans="1:48" ht="14.25">
      <c r="A32" s="69"/>
      <c r="B32" s="70"/>
      <c r="C32" s="72"/>
      <c r="D32" s="66"/>
      <c r="E32" s="66"/>
      <c r="F32" s="66"/>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row>
    <row r="33" spans="1:48" ht="14.25">
      <c r="A33" s="69"/>
      <c r="B33" s="70"/>
      <c r="C33" s="72"/>
      <c r="D33" s="66"/>
      <c r="E33" s="66"/>
      <c r="F33" s="66"/>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row>
    <row r="34" spans="1:48" ht="14.25">
      <c r="A34" s="69"/>
      <c r="B34" s="70"/>
      <c r="C34" s="72"/>
      <c r="D34" s="66"/>
      <c r="E34" s="66"/>
      <c r="F34" s="66"/>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row>
    <row r="35" spans="1:48" ht="14.25">
      <c r="A35" s="69"/>
      <c r="B35" s="70"/>
      <c r="C35" s="72"/>
      <c r="D35" s="66"/>
      <c r="E35" s="66"/>
      <c r="F35" s="66"/>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row>
    <row r="36" spans="10:12" ht="12.75">
      <c r="J36" s="1"/>
      <c r="K36" s="1"/>
      <c r="L36" s="1"/>
    </row>
    <row r="37" spans="10:12" ht="12.75">
      <c r="J37" s="1"/>
      <c r="K37" s="1"/>
      <c r="L37" s="1"/>
    </row>
    <row r="38" spans="10:12" ht="12.75">
      <c r="J38" s="1"/>
      <c r="K38" s="1"/>
      <c r="L38" s="1"/>
    </row>
    <row r="39" spans="10:12" ht="12.75">
      <c r="J39" s="1"/>
      <c r="K39" s="1"/>
      <c r="L39" s="1"/>
    </row>
    <row r="40" spans="10:12" ht="12.75">
      <c r="J40" s="1"/>
      <c r="K40" s="1"/>
      <c r="L40" s="1"/>
    </row>
    <row r="41" spans="10:12" ht="12.75">
      <c r="J41" s="1"/>
      <c r="K41" s="1"/>
      <c r="L41" s="1"/>
    </row>
    <row r="42" spans="10:12" ht="12.75">
      <c r="J42" s="1"/>
      <c r="K42" s="1"/>
      <c r="L42" s="1"/>
    </row>
    <row r="43" spans="10:12" ht="12.75">
      <c r="J43" s="1"/>
      <c r="K43" s="1"/>
      <c r="L43" s="1"/>
    </row>
    <row r="44" spans="10:12" ht="12.75">
      <c r="J44" s="1"/>
      <c r="K44" s="1"/>
      <c r="L44" s="1"/>
    </row>
    <row r="45" spans="10:12" ht="12.75">
      <c r="J45" s="1"/>
      <c r="K45" s="1"/>
      <c r="L45" s="1"/>
    </row>
    <row r="46" spans="10:12" ht="12.75">
      <c r="J46" s="1"/>
      <c r="K46" s="1"/>
      <c r="L46" s="1"/>
    </row>
    <row r="47" spans="10:12" ht="12.75">
      <c r="J47" s="1"/>
      <c r="K47" s="1"/>
      <c r="L47" s="1"/>
    </row>
    <row r="48" spans="10:12" ht="12.75">
      <c r="J48" s="1"/>
      <c r="K48" s="1"/>
      <c r="L48" s="1"/>
    </row>
    <row r="49" spans="10:12" ht="12.75">
      <c r="J49" s="1"/>
      <c r="K49" s="1"/>
      <c r="L49" s="1"/>
    </row>
    <row r="50" spans="10:12" ht="12.75">
      <c r="J50" s="1"/>
      <c r="K50" s="1"/>
      <c r="L50" s="1"/>
    </row>
    <row r="51" spans="10:12" ht="12.75">
      <c r="J51" s="1"/>
      <c r="K51" s="1"/>
      <c r="L51" s="1"/>
    </row>
    <row r="52" spans="10:12" ht="12.75">
      <c r="J52" s="1"/>
      <c r="K52" s="1"/>
      <c r="L52" s="1"/>
    </row>
    <row r="53" spans="10:12" ht="12.75">
      <c r="J53" s="1"/>
      <c r="K53" s="1"/>
      <c r="L53" s="1"/>
    </row>
    <row r="54" spans="10:12" ht="12.75">
      <c r="J54" s="1"/>
      <c r="K54" s="1"/>
      <c r="L54" s="1"/>
    </row>
    <row r="55" spans="10:12" ht="12.75">
      <c r="J55" s="1"/>
      <c r="K55" s="1"/>
      <c r="L55" s="1"/>
    </row>
    <row r="56" spans="10:12" ht="12.75">
      <c r="J56" s="1"/>
      <c r="K56" s="1"/>
      <c r="L56" s="1"/>
    </row>
    <row r="57" spans="10:12" ht="12.75">
      <c r="J57" s="2"/>
      <c r="K57" s="2"/>
      <c r="L57" s="2"/>
    </row>
    <row r="58" spans="10:12" ht="12.75">
      <c r="J58" s="1"/>
      <c r="K58" s="1"/>
      <c r="L58" s="1"/>
    </row>
  </sheetData>
  <sheetProtection/>
  <printOptions gridLines="1"/>
  <pageMargins left="0.87" right="0.15748031496062992" top="0.93" bottom="0.984251968503937" header="0.5118110236220472" footer="0.5118110236220472"/>
  <pageSetup horizontalDpi="300" verticalDpi="300" orientation="landscape" paperSize="9" scale="82" r:id="rId1"/>
  <headerFooter alignWithMargins="0">
    <oddHeader>&amp;LEVALUATION OF C   &amp;R&amp;F</oddHeader>
    <oddFooter xml:space="preserve">&amp;L&amp;Z&amp;F&amp;C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A15" sqref="A15"/>
    </sheetView>
  </sheetViews>
  <sheetFormatPr defaultColWidth="9.140625" defaultRowHeight="12.75"/>
  <cols>
    <col min="1" max="1" width="11.28125" style="0" customWidth="1"/>
    <col min="2" max="2" width="44.28125" style="0" customWidth="1"/>
    <col min="3" max="3" width="25.140625" style="0" customWidth="1"/>
    <col min="4" max="4" width="21.8515625" style="0" customWidth="1"/>
    <col min="5" max="5" width="23.8515625" style="0" customWidth="1"/>
    <col min="6" max="6" width="19.57421875" style="0" customWidth="1"/>
    <col min="7" max="7" width="16.57421875" style="0" customWidth="1"/>
    <col min="8" max="8" width="21.00390625" style="0" customWidth="1"/>
    <col min="9" max="9" width="18.140625" style="0" customWidth="1"/>
    <col min="10" max="10" width="11.421875" style="0" customWidth="1"/>
    <col min="11" max="11" width="19.00390625" style="0" customWidth="1"/>
    <col min="12" max="12" width="99.7109375" style="0" customWidth="1"/>
    <col min="13" max="13" width="25.7109375" style="0" customWidth="1"/>
  </cols>
  <sheetData>
    <row r="1" spans="1:12" ht="15.75">
      <c r="A1" s="185" t="s">
        <v>129</v>
      </c>
      <c r="B1" s="185" t="s">
        <v>130</v>
      </c>
      <c r="C1" s="185" t="s">
        <v>131</v>
      </c>
      <c r="D1" s="185" t="s">
        <v>58</v>
      </c>
      <c r="E1" s="185" t="s">
        <v>132</v>
      </c>
      <c r="F1" s="185" t="s">
        <v>59</v>
      </c>
      <c r="G1" s="185" t="s">
        <v>133</v>
      </c>
      <c r="H1" s="185" t="s">
        <v>134</v>
      </c>
      <c r="I1" s="185" t="s">
        <v>135</v>
      </c>
      <c r="J1" s="185" t="s">
        <v>136</v>
      </c>
      <c r="K1" s="185" t="s">
        <v>137</v>
      </c>
      <c r="L1" s="3" t="s">
        <v>138</v>
      </c>
    </row>
    <row r="2" ht="12.75">
      <c r="A2" s="2" t="s">
        <v>39</v>
      </c>
    </row>
    <row r="3" ht="12.75">
      <c r="A3" s="2" t="s">
        <v>40</v>
      </c>
    </row>
    <row r="4" ht="12.75">
      <c r="A4" s="2" t="s">
        <v>41</v>
      </c>
    </row>
    <row r="5" spans="1:8" ht="12.75">
      <c r="A5" s="2" t="s">
        <v>42</v>
      </c>
      <c r="B5" s="2"/>
      <c r="C5" s="2"/>
      <c r="D5" s="2"/>
      <c r="F5" s="2"/>
      <c r="G5" s="2"/>
      <c r="H5" s="2"/>
    </row>
    <row r="6" ht="12.75">
      <c r="A6" s="2" t="s">
        <v>43</v>
      </c>
    </row>
    <row r="7" ht="12.75">
      <c r="A7" s="2" t="s">
        <v>37</v>
      </c>
    </row>
    <row r="8" ht="12.75">
      <c r="A8" s="2" t="s">
        <v>30</v>
      </c>
    </row>
    <row r="9" ht="12.75">
      <c r="A9" s="2" t="s">
        <v>31</v>
      </c>
    </row>
    <row r="10" ht="12.75">
      <c r="A10" s="2" t="s">
        <v>38</v>
      </c>
    </row>
    <row r="11" ht="12.75">
      <c r="A11" s="2" t="s">
        <v>32</v>
      </c>
    </row>
    <row r="12" ht="12.75">
      <c r="A12" s="2" t="s">
        <v>33</v>
      </c>
    </row>
    <row r="13" ht="12.75">
      <c r="A13" s="2" t="s">
        <v>34</v>
      </c>
    </row>
    <row r="14" ht="12.75">
      <c r="A14" s="2" t="s">
        <v>35</v>
      </c>
    </row>
    <row r="15" spans="1:11" ht="12.75">
      <c r="A15" t="str">
        <f>Registration!B22</f>
        <v>N</v>
      </c>
      <c r="E15" t="str">
        <f>CONCATENATE(B15," ",D15)</f>
        <v> </v>
      </c>
      <c r="K15">
        <f>IF(Registration!D22="","",Registration!D22)</f>
      </c>
    </row>
    <row r="16" spans="1:11" ht="12.75">
      <c r="A16" t="str">
        <f>Registration!B23</f>
        <v>O  - Delete Excess Rows and Columns or add more if necessary</v>
      </c>
      <c r="E16" t="str">
        <f>CONCATENATE(B16," ",D16)</f>
        <v> </v>
      </c>
      <c r="K16">
        <f>IF(Registration!D23="","",Registration!D23)</f>
      </c>
    </row>
  </sheetData>
  <sheetProtection/>
  <printOptions/>
  <pageMargins left="0.3937007874015748" right="0.3937007874015748" top="0.7480314960629921" bottom="0.7480314960629921" header="0.31496062992125984" footer="0.31496062992125984"/>
  <pageSetup fitToHeight="1"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T39"/>
  <sheetViews>
    <sheetView tabSelected="1" workbookViewId="0" topLeftCell="A1">
      <selection activeCell="B2" sqref="B2"/>
    </sheetView>
  </sheetViews>
  <sheetFormatPr defaultColWidth="9.140625" defaultRowHeight="12.75"/>
  <cols>
    <col min="1" max="1" width="5.00390625" style="0" customWidth="1"/>
    <col min="2" max="2" width="26.8515625" style="0" customWidth="1"/>
    <col min="3" max="3" width="29.28125" style="0" customWidth="1"/>
    <col min="4" max="4" width="26.8515625" style="0" customWidth="1"/>
    <col min="5" max="5" width="26.140625" style="0" customWidth="1"/>
    <col min="6" max="6" width="28.28125" style="0" customWidth="1"/>
    <col min="7" max="7" width="14.28125" style="0" hidden="1" customWidth="1"/>
    <col min="8" max="8" width="13.57421875" style="0" hidden="1" customWidth="1"/>
    <col min="9" max="9" width="18.00390625" style="0" hidden="1" customWidth="1"/>
    <col min="10" max="10" width="11.57421875" style="0" hidden="1" customWidth="1"/>
    <col min="11" max="11" width="30.421875" style="0" customWidth="1"/>
    <col min="12" max="12" width="12.57421875" style="0" customWidth="1"/>
    <col min="13" max="13" width="13.140625" style="0" bestFit="1" customWidth="1"/>
    <col min="14" max="14" width="13.28125" style="0" bestFit="1" customWidth="1"/>
  </cols>
  <sheetData>
    <row r="1" spans="1:20" ht="12.75">
      <c r="A1" s="129"/>
      <c r="B1" s="129"/>
      <c r="C1" s="129"/>
      <c r="D1" s="129"/>
      <c r="E1" s="129"/>
      <c r="F1" s="129"/>
      <c r="G1" s="130"/>
      <c r="H1" s="130"/>
      <c r="I1" s="129"/>
      <c r="J1" s="129"/>
      <c r="K1" s="129"/>
      <c r="L1" s="129"/>
      <c r="M1" s="129"/>
      <c r="N1" s="129"/>
      <c r="O1" s="129"/>
      <c r="P1" s="129"/>
      <c r="Q1" s="129"/>
      <c r="R1" s="129"/>
      <c r="S1" s="129"/>
      <c r="T1" s="129"/>
    </row>
    <row r="2" spans="1:20" s="92" customFormat="1" ht="30.75" customHeight="1">
      <c r="A2" s="129"/>
      <c r="B2" s="331" t="s">
        <v>141</v>
      </c>
      <c r="C2" s="332"/>
      <c r="D2" s="332"/>
      <c r="E2" s="332"/>
      <c r="F2" s="332"/>
      <c r="G2" s="333"/>
      <c r="H2" s="333"/>
      <c r="I2" s="334"/>
      <c r="J2" s="334"/>
      <c r="K2" s="334"/>
      <c r="L2" s="129"/>
      <c r="M2" s="129"/>
      <c r="N2" s="129"/>
      <c r="O2" s="129"/>
      <c r="P2" s="129"/>
      <c r="Q2" s="129"/>
      <c r="R2" s="129"/>
      <c r="S2" s="129"/>
      <c r="T2" s="129"/>
    </row>
    <row r="3" spans="1:20" s="92" customFormat="1" ht="24.75" customHeight="1">
      <c r="A3" s="129"/>
      <c r="B3" s="243" t="str">
        <f>Registration!A3</f>
        <v>Contract No. &amp; Name:</v>
      </c>
      <c r="C3" s="243"/>
      <c r="D3" s="436" t="str">
        <f>Registration!C3</f>
        <v>CXXXX/XX - Contract Name</v>
      </c>
      <c r="E3" s="436"/>
      <c r="F3" s="436"/>
      <c r="G3" s="436"/>
      <c r="H3" s="436"/>
      <c r="I3" s="436"/>
      <c r="J3" s="436"/>
      <c r="K3" s="436"/>
      <c r="L3" s="129"/>
      <c r="M3" s="113"/>
      <c r="N3" s="113"/>
      <c r="O3" s="113"/>
      <c r="P3" s="113"/>
      <c r="Q3" s="113"/>
      <c r="R3" s="113"/>
      <c r="S3" s="113"/>
      <c r="T3" s="113"/>
    </row>
    <row r="4" spans="1:20" s="234" customFormat="1" ht="16.5" customHeight="1">
      <c r="A4" s="244"/>
      <c r="B4" s="245" t="s">
        <v>190</v>
      </c>
      <c r="C4" s="246"/>
      <c r="D4" s="246"/>
      <c r="E4" s="246"/>
      <c r="F4" s="246"/>
      <c r="G4" s="244"/>
      <c r="H4" s="247"/>
      <c r="I4" s="244"/>
      <c r="J4" s="244"/>
      <c r="K4" s="244"/>
      <c r="L4" s="244"/>
      <c r="M4" s="233"/>
      <c r="N4" s="233"/>
      <c r="O4" s="233"/>
      <c r="P4" s="233"/>
      <c r="Q4" s="233"/>
      <c r="R4" s="233"/>
      <c r="S4" s="233"/>
      <c r="T4" s="233"/>
    </row>
    <row r="5" spans="1:20" s="311" customFormat="1" ht="23.25" customHeight="1">
      <c r="A5" s="307"/>
      <c r="B5" s="435" t="s">
        <v>153</v>
      </c>
      <c r="C5" s="435"/>
      <c r="D5" s="435"/>
      <c r="E5" s="435"/>
      <c r="F5" s="435"/>
      <c r="G5" s="435"/>
      <c r="H5" s="435"/>
      <c r="I5" s="435"/>
      <c r="J5" s="435"/>
      <c r="K5" s="435"/>
      <c r="L5" s="307"/>
      <c r="M5" s="310"/>
      <c r="N5" s="310"/>
      <c r="O5" s="310"/>
      <c r="P5" s="310"/>
      <c r="Q5" s="310"/>
      <c r="R5" s="310"/>
      <c r="S5" s="310"/>
      <c r="T5" s="310"/>
    </row>
    <row r="6" spans="1:20" s="311" customFormat="1" ht="30" customHeight="1">
      <c r="A6" s="307"/>
      <c r="B6" s="437" t="s">
        <v>167</v>
      </c>
      <c r="C6" s="437"/>
      <c r="D6" s="437"/>
      <c r="E6" s="437"/>
      <c r="F6" s="437"/>
      <c r="G6" s="437"/>
      <c r="H6" s="437"/>
      <c r="I6" s="437"/>
      <c r="J6" s="437"/>
      <c r="K6" s="437"/>
      <c r="L6" s="307"/>
      <c r="M6" s="310"/>
      <c r="N6" s="310"/>
      <c r="O6" s="310"/>
      <c r="P6" s="310"/>
      <c r="Q6" s="310"/>
      <c r="R6" s="310"/>
      <c r="S6" s="310"/>
      <c r="T6" s="310"/>
    </row>
    <row r="7" spans="1:20" s="311" customFormat="1" ht="42" customHeight="1">
      <c r="A7" s="307"/>
      <c r="B7" s="437" t="s">
        <v>166</v>
      </c>
      <c r="C7" s="437"/>
      <c r="D7" s="437"/>
      <c r="E7" s="437"/>
      <c r="F7" s="437"/>
      <c r="G7" s="437"/>
      <c r="H7" s="437"/>
      <c r="I7" s="437"/>
      <c r="J7" s="437"/>
      <c r="K7" s="437"/>
      <c r="L7" s="307"/>
      <c r="M7" s="310"/>
      <c r="N7" s="310"/>
      <c r="O7" s="310"/>
      <c r="P7" s="310"/>
      <c r="Q7" s="310"/>
      <c r="R7" s="310"/>
      <c r="S7" s="310"/>
      <c r="T7" s="310"/>
    </row>
    <row r="8" spans="1:20" s="311" customFormat="1" ht="33" customHeight="1">
      <c r="A8" s="307"/>
      <c r="B8" s="437" t="s">
        <v>173</v>
      </c>
      <c r="C8" s="437"/>
      <c r="D8" s="437"/>
      <c r="E8" s="437"/>
      <c r="F8" s="437"/>
      <c r="G8" s="437"/>
      <c r="H8" s="437"/>
      <c r="I8" s="437"/>
      <c r="J8" s="437"/>
      <c r="K8" s="437"/>
      <c r="L8" s="307"/>
      <c r="M8" s="310"/>
      <c r="N8" s="310"/>
      <c r="O8" s="310"/>
      <c r="P8" s="310"/>
      <c r="Q8" s="310"/>
      <c r="R8" s="310"/>
      <c r="S8" s="310"/>
      <c r="T8" s="310"/>
    </row>
    <row r="9" spans="1:20" s="311" customFormat="1" ht="16.5" customHeight="1">
      <c r="A9" s="307"/>
      <c r="B9" s="435" t="s">
        <v>176</v>
      </c>
      <c r="C9" s="435"/>
      <c r="D9" s="435"/>
      <c r="E9" s="435"/>
      <c r="F9" s="435"/>
      <c r="G9" s="435"/>
      <c r="H9" s="435"/>
      <c r="I9" s="435"/>
      <c r="J9" s="435"/>
      <c r="K9" s="435"/>
      <c r="L9" s="307"/>
      <c r="M9" s="310"/>
      <c r="N9" s="310"/>
      <c r="O9" s="310"/>
      <c r="P9" s="310"/>
      <c r="Q9" s="310"/>
      <c r="R9" s="310"/>
      <c r="S9" s="310"/>
      <c r="T9" s="310"/>
    </row>
    <row r="10" spans="1:20" s="311" customFormat="1" ht="16.5" customHeight="1">
      <c r="A10" s="307"/>
      <c r="B10" s="435" t="s">
        <v>165</v>
      </c>
      <c r="C10" s="435"/>
      <c r="D10" s="435"/>
      <c r="E10" s="435"/>
      <c r="F10" s="435"/>
      <c r="G10" s="435"/>
      <c r="H10" s="435"/>
      <c r="I10" s="435"/>
      <c r="J10" s="435"/>
      <c r="K10" s="435"/>
      <c r="L10" s="307"/>
      <c r="M10" s="310"/>
      <c r="N10" s="310"/>
      <c r="O10" s="310"/>
      <c r="P10" s="310"/>
      <c r="Q10" s="310"/>
      <c r="R10" s="310"/>
      <c r="S10" s="310"/>
      <c r="T10" s="310"/>
    </row>
    <row r="11" spans="1:20" s="311" customFormat="1" ht="16.5" customHeight="1">
      <c r="A11" s="307"/>
      <c r="B11" s="434" t="s">
        <v>140</v>
      </c>
      <c r="C11" s="434"/>
      <c r="D11" s="434"/>
      <c r="E11" s="434"/>
      <c r="F11" s="434"/>
      <c r="G11" s="434"/>
      <c r="H11" s="434"/>
      <c r="I11" s="434"/>
      <c r="J11" s="434"/>
      <c r="K11" s="434"/>
      <c r="L11" s="307"/>
      <c r="M11" s="310"/>
      <c r="N11" s="310"/>
      <c r="O11" s="310"/>
      <c r="P11" s="310"/>
      <c r="Q11" s="310"/>
      <c r="R11" s="310"/>
      <c r="S11" s="310"/>
      <c r="T11" s="310"/>
    </row>
    <row r="12" spans="1:20" s="311" customFormat="1" ht="8.25" customHeight="1">
      <c r="A12" s="307"/>
      <c r="B12" s="312"/>
      <c r="C12" s="305"/>
      <c r="D12" s="305"/>
      <c r="E12" s="305"/>
      <c r="F12" s="305"/>
      <c r="G12" s="308"/>
      <c r="H12" s="309"/>
      <c r="I12" s="308"/>
      <c r="J12" s="308"/>
      <c r="K12" s="308"/>
      <c r="L12" s="307"/>
      <c r="M12" s="310"/>
      <c r="N12" s="310"/>
      <c r="O12" s="310"/>
      <c r="P12" s="310"/>
      <c r="Q12" s="310"/>
      <c r="R12" s="310"/>
      <c r="S12" s="310"/>
      <c r="T12" s="310"/>
    </row>
    <row r="13" spans="1:20" s="311" customFormat="1" ht="18.75" customHeight="1">
      <c r="A13" s="307"/>
      <c r="B13" s="434" t="s">
        <v>60</v>
      </c>
      <c r="C13" s="434"/>
      <c r="D13" s="434"/>
      <c r="E13" s="434"/>
      <c r="F13" s="434"/>
      <c r="G13" s="434"/>
      <c r="H13" s="434"/>
      <c r="I13" s="434"/>
      <c r="J13" s="434"/>
      <c r="K13" s="434"/>
      <c r="L13" s="307"/>
      <c r="M13" s="310"/>
      <c r="N13" s="310"/>
      <c r="O13" s="310"/>
      <c r="P13" s="310"/>
      <c r="Q13" s="310"/>
      <c r="R13" s="310"/>
      <c r="S13" s="310"/>
      <c r="T13" s="310"/>
    </row>
    <row r="14" spans="1:11" s="52" customFormat="1" ht="21.75" customHeight="1">
      <c r="A14" s="313"/>
      <c r="B14" s="439" t="s">
        <v>56</v>
      </c>
      <c r="C14" s="439"/>
      <c r="D14" s="439"/>
      <c r="E14" s="439"/>
      <c r="F14" s="439"/>
      <c r="G14" s="439"/>
      <c r="H14" s="439"/>
      <c r="I14" s="439"/>
      <c r="J14" s="439"/>
      <c r="K14" s="439"/>
    </row>
    <row r="15" spans="1:11" s="52" customFormat="1" ht="26.25" customHeight="1">
      <c r="A15" s="313"/>
      <c r="B15" s="437" t="s">
        <v>88</v>
      </c>
      <c r="C15" s="437"/>
      <c r="D15" s="437"/>
      <c r="E15" s="437"/>
      <c r="F15" s="437"/>
      <c r="G15" s="437"/>
      <c r="H15" s="437"/>
      <c r="I15" s="437"/>
      <c r="J15" s="437"/>
      <c r="K15" s="437"/>
    </row>
    <row r="16" spans="1:11" s="52" customFormat="1" ht="21" customHeight="1">
      <c r="A16" s="313"/>
      <c r="B16" s="437" t="s">
        <v>174</v>
      </c>
      <c r="C16" s="437"/>
      <c r="D16" s="437"/>
      <c r="E16" s="437"/>
      <c r="F16" s="437"/>
      <c r="G16" s="437"/>
      <c r="H16" s="437"/>
      <c r="I16" s="437"/>
      <c r="J16" s="437"/>
      <c r="K16" s="437"/>
    </row>
    <row r="17" spans="2:11" ht="15">
      <c r="B17" s="154" t="s">
        <v>8</v>
      </c>
      <c r="C17" s="154" t="s">
        <v>79</v>
      </c>
      <c r="D17" s="198" t="s">
        <v>80</v>
      </c>
      <c r="E17" s="198" t="s">
        <v>77</v>
      </c>
      <c r="F17" s="198" t="s">
        <v>78</v>
      </c>
      <c r="G17" s="155">
        <v>10</v>
      </c>
      <c r="H17" s="156"/>
      <c r="I17" s="157"/>
      <c r="J17" s="156"/>
      <c r="K17" s="155">
        <v>10</v>
      </c>
    </row>
    <row r="18" spans="2:11" ht="146.25" customHeight="1">
      <c r="B18" s="193" t="s">
        <v>65</v>
      </c>
      <c r="C18" s="194" t="s">
        <v>28</v>
      </c>
      <c r="D18" s="195" t="s">
        <v>81</v>
      </c>
      <c r="E18" s="194" t="s">
        <v>75</v>
      </c>
      <c r="F18" s="194" t="s">
        <v>54</v>
      </c>
      <c r="G18" s="194" t="s">
        <v>29</v>
      </c>
      <c r="H18" s="158"/>
      <c r="I18" s="159"/>
      <c r="J18" s="158"/>
      <c r="K18" s="194" t="s">
        <v>29</v>
      </c>
    </row>
    <row r="19" spans="2:11" ht="15" customHeight="1">
      <c r="B19" s="193" t="s">
        <v>82</v>
      </c>
      <c r="C19" s="194" t="s">
        <v>83</v>
      </c>
      <c r="D19" s="195"/>
      <c r="E19" s="194"/>
      <c r="F19" s="194"/>
      <c r="G19" s="194"/>
      <c r="H19" s="158"/>
      <c r="I19" s="159"/>
      <c r="J19" s="158"/>
      <c r="K19" s="194" t="s">
        <v>84</v>
      </c>
    </row>
    <row r="20" spans="2:11" ht="15" customHeight="1" hidden="1">
      <c r="B20" s="196" t="s">
        <v>74</v>
      </c>
      <c r="C20" s="197" t="s">
        <v>85</v>
      </c>
      <c r="D20" s="197"/>
      <c r="E20" s="197" t="s">
        <v>86</v>
      </c>
      <c r="F20" s="197"/>
      <c r="G20" s="197"/>
      <c r="H20" s="197"/>
      <c r="I20" s="197"/>
      <c r="J20" s="197"/>
      <c r="K20" s="197" t="s">
        <v>87</v>
      </c>
    </row>
    <row r="21" spans="2:11" ht="30" customHeight="1">
      <c r="B21" s="438" t="s">
        <v>162</v>
      </c>
      <c r="C21" s="438"/>
      <c r="D21" s="438"/>
      <c r="E21" s="438"/>
      <c r="F21" s="438"/>
      <c r="G21" s="438"/>
      <c r="H21" s="438"/>
      <c r="I21" s="438"/>
      <c r="J21" s="438"/>
      <c r="K21" s="438"/>
    </row>
    <row r="22" spans="2:11" ht="18.75" customHeight="1" thickBot="1">
      <c r="B22" s="421" t="s">
        <v>175</v>
      </c>
      <c r="C22" s="422"/>
      <c r="D22" s="441" t="s">
        <v>168</v>
      </c>
      <c r="E22" s="441"/>
      <c r="F22" s="422"/>
      <c r="G22" s="422"/>
      <c r="H22" s="422"/>
      <c r="I22" s="423"/>
      <c r="J22" s="422"/>
      <c r="K22" s="422"/>
    </row>
    <row r="23" spans="2:11" ht="18.75" customHeight="1">
      <c r="B23" s="421"/>
      <c r="C23" s="422"/>
      <c r="D23" s="440" t="s">
        <v>169</v>
      </c>
      <c r="E23" s="440"/>
      <c r="F23" s="422"/>
      <c r="G23" s="422"/>
      <c r="H23" s="422"/>
      <c r="I23" s="423"/>
      <c r="J23" s="422"/>
      <c r="K23" s="422"/>
    </row>
    <row r="24" spans="2:11" ht="21.75" customHeight="1">
      <c r="B24" s="201" t="s">
        <v>76</v>
      </c>
      <c r="C24" s="422"/>
      <c r="D24" s="422"/>
      <c r="E24" s="422"/>
      <c r="F24" s="422"/>
      <c r="G24" s="422"/>
      <c r="H24" s="422"/>
      <c r="I24" s="423"/>
      <c r="J24" s="422"/>
      <c r="K24" s="422"/>
    </row>
    <row r="25" spans="2:11" ht="16.5" customHeight="1">
      <c r="B25" s="421" t="s">
        <v>199</v>
      </c>
      <c r="C25" s="422"/>
      <c r="D25" s="422"/>
      <c r="E25" s="422"/>
      <c r="F25" s="422"/>
      <c r="G25" s="422"/>
      <c r="H25" s="422"/>
      <c r="I25" s="423"/>
      <c r="J25" s="422"/>
      <c r="K25" s="422"/>
    </row>
    <row r="26" spans="2:11" ht="16.5" customHeight="1">
      <c r="B26" s="424" t="s">
        <v>63</v>
      </c>
      <c r="C26" s="422"/>
      <c r="D26" s="422"/>
      <c r="E26" s="422"/>
      <c r="F26" s="422"/>
      <c r="G26" s="422"/>
      <c r="H26" s="422"/>
      <c r="I26" s="423"/>
      <c r="J26" s="422"/>
      <c r="K26" s="422"/>
    </row>
    <row r="27" spans="2:11" ht="16.5" customHeight="1">
      <c r="B27" s="424" t="s">
        <v>200</v>
      </c>
      <c r="C27" s="422"/>
      <c r="D27" s="422"/>
      <c r="E27" s="422"/>
      <c r="F27" s="422"/>
      <c r="G27" s="422"/>
      <c r="H27" s="422"/>
      <c r="I27" s="423"/>
      <c r="J27" s="422"/>
      <c r="K27" s="422"/>
    </row>
    <row r="28" spans="2:11" ht="16.5" customHeight="1">
      <c r="B28" s="424" t="s">
        <v>64</v>
      </c>
      <c r="C28" s="422"/>
      <c r="D28" s="422"/>
      <c r="E28" s="422"/>
      <c r="F28" s="422"/>
      <c r="G28" s="422"/>
      <c r="H28" s="422"/>
      <c r="I28" s="423"/>
      <c r="J28" s="422"/>
      <c r="K28" s="422"/>
    </row>
    <row r="29" ht="12.75">
      <c r="I29" s="1"/>
    </row>
    <row r="30" ht="12.75">
      <c r="I30" s="1"/>
    </row>
    <row r="31" ht="12.75">
      <c r="I31" s="1"/>
    </row>
    <row r="32" ht="12.75">
      <c r="I32" s="1"/>
    </row>
    <row r="33" ht="12.75">
      <c r="I33" s="1"/>
    </row>
    <row r="34" ht="12.75">
      <c r="I34" s="1"/>
    </row>
    <row r="35" ht="12.75">
      <c r="I35" s="1"/>
    </row>
    <row r="36" ht="12.75">
      <c r="I36" s="1"/>
    </row>
    <row r="37" ht="12.75">
      <c r="I37" s="1"/>
    </row>
    <row r="38" spans="9:13" ht="12.75">
      <c r="I38" s="2"/>
      <c r="J38" s="2"/>
      <c r="K38" s="2"/>
      <c r="L38" s="2"/>
      <c r="M38" s="2"/>
    </row>
    <row r="39" ht="12.75">
      <c r="I39" s="1"/>
    </row>
  </sheetData>
  <sheetProtection/>
  <mergeCells count="15">
    <mergeCell ref="B21:K21"/>
    <mergeCell ref="B13:K13"/>
    <mergeCell ref="B14:K14"/>
    <mergeCell ref="B15:K15"/>
    <mergeCell ref="B16:K16"/>
    <mergeCell ref="D23:E23"/>
    <mergeCell ref="D22:E22"/>
    <mergeCell ref="B11:K11"/>
    <mergeCell ref="B5:K5"/>
    <mergeCell ref="D3:K3"/>
    <mergeCell ref="B6:K6"/>
    <mergeCell ref="B8:K8"/>
    <mergeCell ref="B9:K9"/>
    <mergeCell ref="B10:K10"/>
    <mergeCell ref="B7:K7"/>
  </mergeCells>
  <printOptions/>
  <pageMargins left="0.7086614173228347" right="0.7086614173228347" top="0.7480314960629921" bottom="0.7480314960629921" header="0.31496062992125984" footer="0.31496062992125984"/>
  <pageSetup horizontalDpi="300" verticalDpi="300" orientation="landscape" paperSize="9" scale="70" r:id="rId3"/>
  <headerFooter alignWithMargins="0">
    <oddHeader>&amp;LEVALUATION OF TENDERS   &amp;R&amp;F</oddHeader>
    <oddFooter xml:space="preserve">&amp;L&amp;Z&amp;F&amp;C </oddFooter>
  </headerFooter>
  <legacyDrawing r:id="rId2"/>
</worksheet>
</file>

<file path=xl/worksheets/sheet3.xml><?xml version="1.0" encoding="utf-8"?>
<worksheet xmlns="http://schemas.openxmlformats.org/spreadsheetml/2006/main" xmlns:r="http://schemas.openxmlformats.org/officeDocument/2006/relationships">
  <dimension ref="A1:E28"/>
  <sheetViews>
    <sheetView zoomScaleSheetLayoutView="100" zoomScalePageLayoutView="0" workbookViewId="0" topLeftCell="A1">
      <selection activeCell="D26" sqref="D26"/>
    </sheetView>
  </sheetViews>
  <sheetFormatPr defaultColWidth="9.140625" defaultRowHeight="12.75"/>
  <cols>
    <col min="1" max="1" width="11.57421875" style="0" customWidth="1"/>
    <col min="2" max="2" width="42.57421875" style="0" customWidth="1"/>
    <col min="3" max="3" width="19.140625" style="0" customWidth="1"/>
    <col min="4" max="4" width="46.140625" style="0" customWidth="1"/>
  </cols>
  <sheetData>
    <row r="1" ht="15" customHeight="1">
      <c r="D1" s="141" t="s">
        <v>158</v>
      </c>
    </row>
    <row r="2" spans="1:4" ht="22.5" customHeight="1">
      <c r="A2" s="124" t="s">
        <v>103</v>
      </c>
      <c r="B2" s="115"/>
      <c r="C2" s="115"/>
      <c r="D2" s="115"/>
    </row>
    <row r="3" spans="1:4" ht="35.25" customHeight="1">
      <c r="A3" s="243" t="s">
        <v>104</v>
      </c>
      <c r="B3" s="317"/>
      <c r="C3" s="442" t="s">
        <v>101</v>
      </c>
      <c r="D3" s="442"/>
    </row>
    <row r="4" spans="1:4" ht="23.25" customHeight="1">
      <c r="A4" s="117" t="s">
        <v>16</v>
      </c>
      <c r="B4" s="115"/>
      <c r="C4" s="118"/>
      <c r="D4" s="118"/>
    </row>
    <row r="5" spans="1:4" ht="20.25" customHeight="1">
      <c r="A5" s="117" t="s">
        <v>17</v>
      </c>
      <c r="B5" s="115"/>
      <c r="C5" s="118" t="s">
        <v>49</v>
      </c>
      <c r="D5" s="118"/>
    </row>
    <row r="6" spans="1:4" ht="12.75" customHeight="1" thickBot="1">
      <c r="A6" s="119"/>
      <c r="B6" s="120"/>
      <c r="C6" s="120"/>
      <c r="D6" s="120"/>
    </row>
    <row r="7" spans="1:4" ht="12.75" customHeight="1">
      <c r="A7" s="122"/>
      <c r="B7" s="122"/>
      <c r="C7" s="122"/>
      <c r="D7" s="122"/>
    </row>
    <row r="8" spans="1:4" ht="30">
      <c r="A8" s="110" t="s">
        <v>18</v>
      </c>
      <c r="B8" s="111" t="s">
        <v>19</v>
      </c>
      <c r="C8" s="112"/>
      <c r="D8" s="110" t="s">
        <v>142</v>
      </c>
    </row>
    <row r="9" spans="1:4" ht="15">
      <c r="A9" s="48">
        <v>1</v>
      </c>
      <c r="B9" s="412" t="s">
        <v>39</v>
      </c>
      <c r="C9" s="409"/>
      <c r="D9" s="314"/>
    </row>
    <row r="10" spans="1:5" ht="15">
      <c r="A10" s="48">
        <v>2</v>
      </c>
      <c r="B10" s="412" t="s">
        <v>40</v>
      </c>
      <c r="C10" s="409"/>
      <c r="D10" s="314"/>
      <c r="E10" s="47"/>
    </row>
    <row r="11" spans="1:4" ht="15">
      <c r="A11" s="48">
        <v>3</v>
      </c>
      <c r="B11" s="412" t="s">
        <v>41</v>
      </c>
      <c r="C11" s="409"/>
      <c r="D11" s="314"/>
    </row>
    <row r="12" spans="1:4" ht="15">
      <c r="A12" s="48">
        <v>4</v>
      </c>
      <c r="B12" s="412" t="s">
        <v>42</v>
      </c>
      <c r="C12" s="409"/>
      <c r="D12" s="314"/>
    </row>
    <row r="13" spans="1:5" ht="15">
      <c r="A13" s="48">
        <v>5</v>
      </c>
      <c r="B13" s="412" t="s">
        <v>43</v>
      </c>
      <c r="C13" s="409"/>
      <c r="D13" s="314"/>
      <c r="E13" s="47"/>
    </row>
    <row r="14" spans="1:4" ht="15">
      <c r="A14" s="48">
        <v>6</v>
      </c>
      <c r="B14" s="413" t="s">
        <v>37</v>
      </c>
      <c r="C14" s="410"/>
      <c r="D14" s="314"/>
    </row>
    <row r="15" spans="1:4" ht="15">
      <c r="A15" s="48">
        <v>7</v>
      </c>
      <c r="B15" s="413" t="s">
        <v>30</v>
      </c>
      <c r="C15" s="410"/>
      <c r="D15" s="314"/>
    </row>
    <row r="16" spans="1:4" ht="15">
      <c r="A16" s="48">
        <v>8</v>
      </c>
      <c r="B16" s="413" t="s">
        <v>31</v>
      </c>
      <c r="C16" s="410"/>
      <c r="D16" s="314"/>
    </row>
    <row r="17" spans="1:4" ht="15">
      <c r="A17" s="48">
        <v>9</v>
      </c>
      <c r="B17" s="413" t="s">
        <v>38</v>
      </c>
      <c r="C17" s="410"/>
      <c r="D17" s="314"/>
    </row>
    <row r="18" spans="1:4" ht="15">
      <c r="A18" s="48">
        <v>10</v>
      </c>
      <c r="B18" s="413" t="s">
        <v>32</v>
      </c>
      <c r="C18" s="410"/>
      <c r="D18" s="314"/>
    </row>
    <row r="19" spans="1:4" ht="15">
      <c r="A19" s="48">
        <v>11</v>
      </c>
      <c r="B19" s="413" t="s">
        <v>33</v>
      </c>
      <c r="C19" s="410"/>
      <c r="D19" s="314"/>
    </row>
    <row r="20" spans="1:4" ht="15">
      <c r="A20" s="48">
        <v>12</v>
      </c>
      <c r="B20" s="413" t="s">
        <v>34</v>
      </c>
      <c r="C20" s="410"/>
      <c r="D20" s="314"/>
    </row>
    <row r="21" spans="1:4" ht="15">
      <c r="A21" s="48">
        <v>13</v>
      </c>
      <c r="B21" s="413" t="s">
        <v>35</v>
      </c>
      <c r="C21" s="410"/>
      <c r="D21" s="314"/>
    </row>
    <row r="22" spans="1:4" ht="15">
      <c r="A22" s="48">
        <v>14</v>
      </c>
      <c r="B22" s="413" t="s">
        <v>36</v>
      </c>
      <c r="C22" s="410"/>
      <c r="D22" s="314"/>
    </row>
    <row r="23" spans="1:4" ht="15" customHeight="1">
      <c r="A23" s="48">
        <v>15</v>
      </c>
      <c r="B23" s="414" t="s">
        <v>112</v>
      </c>
      <c r="C23" s="411"/>
      <c r="D23" s="315"/>
    </row>
    <row r="24" spans="1:4" ht="36.75" customHeight="1">
      <c r="A24" s="113"/>
      <c r="B24" s="113"/>
      <c r="C24" s="113"/>
      <c r="D24" s="316" t="s">
        <v>189</v>
      </c>
    </row>
    <row r="25" spans="1:4" ht="3" customHeight="1" thickBot="1">
      <c r="A25" s="114"/>
      <c r="B25" s="113"/>
      <c r="C25" s="113"/>
      <c r="D25" s="113"/>
    </row>
    <row r="26" spans="1:4" ht="33" customHeight="1" thickBot="1">
      <c r="A26" s="114" t="s">
        <v>154</v>
      </c>
      <c r="B26" s="191"/>
      <c r="C26" s="290"/>
      <c r="D26" s="408" t="s">
        <v>182</v>
      </c>
    </row>
    <row r="27" spans="1:4" ht="17.25" customHeight="1">
      <c r="A27" s="190"/>
      <c r="B27" s="191"/>
      <c r="C27" s="192"/>
      <c r="D27" s="328"/>
    </row>
    <row r="28" spans="1:4" ht="12.75">
      <c r="A28" s="113"/>
      <c r="B28" s="113"/>
      <c r="C28" s="113"/>
      <c r="D28" s="113"/>
    </row>
  </sheetData>
  <sheetProtection/>
  <mergeCells count="1">
    <mergeCell ref="C3:D3"/>
  </mergeCells>
  <printOptions/>
  <pageMargins left="0.7086614173228347" right="0.7086614173228347" top="0.7480314960629921" bottom="0.7480314960629921" header="0.31496062992125984" footer="0.31496062992125984"/>
  <pageSetup horizontalDpi="600" verticalDpi="600" orientation="landscape" paperSize="9" scale="93" r:id="rId3"/>
  <headerFooter>
    <oddFooter>&amp;CPage &amp;P of &amp;N</oddFooter>
  </headerFooter>
  <colBreaks count="1" manualBreakCount="1">
    <brk id="5" max="65535" man="1"/>
  </colBreaks>
  <legacyDrawing r:id="rId2"/>
</worksheet>
</file>

<file path=xl/worksheets/sheet4.xml><?xml version="1.0" encoding="utf-8"?>
<worksheet xmlns="http://schemas.openxmlformats.org/spreadsheetml/2006/main" xmlns:r="http://schemas.openxmlformats.org/officeDocument/2006/relationships">
  <dimension ref="A1:AW44"/>
  <sheetViews>
    <sheetView zoomScale="80" zoomScaleNormal="80" zoomScaleSheetLayoutView="80" workbookViewId="0" topLeftCell="A1">
      <pane xSplit="2" ySplit="3" topLeftCell="C4" activePane="bottomRight" state="frozen"/>
      <selection pane="topLeft" activeCell="A1" sqref="A1"/>
      <selection pane="topRight" activeCell="C1" sqref="C1"/>
      <selection pane="bottomLeft" activeCell="A4" sqref="A4"/>
      <selection pane="bottomRight" activeCell="C12" sqref="C12"/>
    </sheetView>
  </sheetViews>
  <sheetFormatPr defaultColWidth="9.140625" defaultRowHeight="12.75"/>
  <cols>
    <col min="1" max="1" width="27.57421875" style="0" customWidth="1"/>
    <col min="2" max="2" width="10.140625" style="0" customWidth="1"/>
    <col min="3" max="3" width="45.8515625" style="0" customWidth="1"/>
    <col min="4" max="4" width="9.28125" style="0" customWidth="1"/>
    <col min="5" max="5" width="13.140625" style="0" customWidth="1"/>
    <col min="6" max="6" width="45.28125" style="0" customWidth="1"/>
    <col min="7" max="7" width="9.28125" style="0" customWidth="1"/>
    <col min="8" max="8" width="14.421875" style="0" customWidth="1"/>
    <col min="9" max="9" width="44.8515625" style="0" customWidth="1"/>
    <col min="10" max="10" width="9.28125" style="0" customWidth="1"/>
    <col min="11" max="11" width="13.421875" style="0" customWidth="1"/>
    <col min="12" max="12" width="46.140625" style="0" customWidth="1"/>
    <col min="13" max="13" width="9.28125" style="0" customWidth="1"/>
    <col min="14" max="14" width="12.8515625" style="0" customWidth="1"/>
    <col min="15" max="15" width="45.57421875" style="0" customWidth="1"/>
    <col min="16" max="16" width="9.28125" style="0" customWidth="1"/>
    <col min="17" max="17" width="12.8515625" style="0" customWidth="1"/>
    <col min="18" max="18" width="45.57421875" style="0" customWidth="1"/>
    <col min="19" max="19" width="9.28125" style="0" customWidth="1"/>
    <col min="20" max="20" width="12.8515625" style="0" customWidth="1"/>
    <col min="21" max="21" width="45.57421875" style="0" customWidth="1"/>
    <col min="22" max="22" width="9.28125" style="0" customWidth="1"/>
    <col min="23" max="23" width="12.8515625" style="0" customWidth="1"/>
    <col min="24" max="24" width="45.57421875" style="0" customWidth="1"/>
    <col min="25" max="25" width="9.28125" style="0" customWidth="1"/>
    <col min="26" max="26" width="12.8515625" style="0" customWidth="1"/>
    <col min="27" max="27" width="45.57421875" style="0" customWidth="1"/>
    <col min="28" max="28" width="9.28125" style="0" customWidth="1"/>
    <col min="29" max="29" width="12.8515625" style="0" customWidth="1"/>
    <col min="30" max="30" width="45.57421875" style="0" customWidth="1"/>
    <col min="31" max="31" width="9.28125" style="0" customWidth="1"/>
    <col min="32" max="32" width="12.8515625" style="0" customWidth="1"/>
    <col min="33" max="33" width="45.57421875" style="0" customWidth="1"/>
    <col min="34" max="34" width="9.28125" style="0" customWidth="1"/>
    <col min="35" max="35" width="12.8515625" style="0" customWidth="1"/>
    <col min="36" max="36" width="45.57421875" style="0" customWidth="1"/>
    <col min="37" max="37" width="9.28125" style="0" customWidth="1"/>
    <col min="38" max="38" width="12.8515625" style="0" customWidth="1"/>
    <col min="39" max="39" width="45.57421875" style="0" customWidth="1"/>
    <col min="40" max="40" width="9.28125" style="0" customWidth="1"/>
    <col min="41" max="41" width="12.8515625" style="0" customWidth="1"/>
    <col min="42" max="42" width="45.57421875" style="0" customWidth="1"/>
    <col min="43" max="43" width="9.28125" style="0" customWidth="1"/>
    <col min="44" max="44" width="12.8515625" style="0" customWidth="1"/>
    <col min="45" max="45" width="45.57421875" style="0" customWidth="1"/>
    <col min="46" max="46" width="9.28125" style="0" customWidth="1"/>
    <col min="47" max="47" width="12.8515625" style="0" customWidth="1"/>
  </cols>
  <sheetData>
    <row r="1" spans="1:49" ht="18" customHeight="1" thickBot="1">
      <c r="A1" s="128" t="str">
        <f>Registration!C3</f>
        <v>CXXXX/XX - Contract Name</v>
      </c>
      <c r="B1" s="3"/>
      <c r="C1" s="3"/>
      <c r="D1" s="3"/>
      <c r="E1" s="128" t="s">
        <v>121</v>
      </c>
      <c r="F1" s="128" t="str">
        <f>Registration!D26</f>
        <v>Insert Evaluator's Name</v>
      </c>
      <c r="H1" s="3"/>
      <c r="I1" s="3" t="s">
        <v>70</v>
      </c>
      <c r="J1" s="3"/>
      <c r="K1" s="3"/>
      <c r="L1" s="3"/>
      <c r="M1" s="3"/>
      <c r="N1" s="3"/>
      <c r="O1" s="3"/>
      <c r="P1" s="3"/>
      <c r="Q1" s="3"/>
      <c r="R1" s="3"/>
      <c r="S1" s="3"/>
      <c r="T1" s="3"/>
      <c r="U1" s="3"/>
      <c r="V1" s="3"/>
      <c r="W1" s="3"/>
      <c r="X1" s="3" t="s">
        <v>70</v>
      </c>
      <c r="Y1" s="3"/>
      <c r="Z1" s="3"/>
      <c r="AA1" s="3"/>
      <c r="AB1" s="3"/>
      <c r="AC1" s="3"/>
      <c r="AD1" s="3"/>
      <c r="AE1" s="3"/>
      <c r="AF1" s="3"/>
      <c r="AG1" s="3"/>
      <c r="AH1" s="3"/>
      <c r="AI1" s="3"/>
      <c r="AJ1" s="3"/>
      <c r="AK1" s="3"/>
      <c r="AL1" s="3"/>
      <c r="AM1" s="3"/>
      <c r="AN1" s="3"/>
      <c r="AO1" s="3"/>
      <c r="AP1" s="3"/>
      <c r="AQ1" s="3"/>
      <c r="AR1" s="3"/>
      <c r="AS1" s="3"/>
      <c r="AT1" s="3"/>
      <c r="AU1" s="200"/>
      <c r="AV1" s="430" t="s">
        <v>156</v>
      </c>
      <c r="AW1" s="426"/>
    </row>
    <row r="2" spans="1:49" s="52" customFormat="1" ht="16.5" customHeight="1" thickBot="1">
      <c r="A2" s="50" t="s">
        <v>11</v>
      </c>
      <c r="B2" s="51"/>
      <c r="C2" s="443" t="str">
        <f>Registration!B9</f>
        <v>A</v>
      </c>
      <c r="D2" s="444"/>
      <c r="E2" s="446"/>
      <c r="F2" s="443" t="str">
        <f>Registration!B10</f>
        <v>B</v>
      </c>
      <c r="G2" s="444"/>
      <c r="H2" s="446"/>
      <c r="I2" s="443" t="str">
        <f>Registration!B11</f>
        <v>C</v>
      </c>
      <c r="J2" s="444"/>
      <c r="K2" s="446"/>
      <c r="L2" s="443" t="str">
        <f>Registration!B12</f>
        <v>D</v>
      </c>
      <c r="M2" s="444"/>
      <c r="N2" s="446"/>
      <c r="O2" s="443" t="str">
        <f>Registration!$B13</f>
        <v>E</v>
      </c>
      <c r="P2" s="444"/>
      <c r="Q2" s="446"/>
      <c r="R2" s="443" t="str">
        <f>Registration!$B14</f>
        <v>F</v>
      </c>
      <c r="S2" s="444"/>
      <c r="T2" s="446"/>
      <c r="U2" s="443" t="str">
        <f>Registration!$B15</f>
        <v>G</v>
      </c>
      <c r="V2" s="444"/>
      <c r="W2" s="446"/>
      <c r="X2" s="443" t="str">
        <f>Registration!$B16</f>
        <v>H</v>
      </c>
      <c r="Y2" s="444"/>
      <c r="Z2" s="446"/>
      <c r="AA2" s="443" t="str">
        <f>Registration!$B17</f>
        <v>I</v>
      </c>
      <c r="AB2" s="444"/>
      <c r="AC2" s="446"/>
      <c r="AD2" s="443" t="str">
        <f>Registration!$B18</f>
        <v>J</v>
      </c>
      <c r="AE2" s="444"/>
      <c r="AF2" s="446"/>
      <c r="AG2" s="443" t="str">
        <f>Registration!$B19</f>
        <v>K</v>
      </c>
      <c r="AH2" s="444"/>
      <c r="AI2" s="446"/>
      <c r="AJ2" s="443" t="str">
        <f>Registration!$B20</f>
        <v>L</v>
      </c>
      <c r="AK2" s="444"/>
      <c r="AL2" s="446"/>
      <c r="AM2" s="443" t="str">
        <f>Registration!$B21</f>
        <v>M</v>
      </c>
      <c r="AN2" s="444"/>
      <c r="AO2" s="446"/>
      <c r="AP2" s="443" t="str">
        <f>Registration!$B22</f>
        <v>N</v>
      </c>
      <c r="AQ2" s="444"/>
      <c r="AR2" s="446"/>
      <c r="AS2" s="443" t="str">
        <f>Registration!$B23</f>
        <v>O  - Delete Excess Rows and Columns or add more if necessary</v>
      </c>
      <c r="AT2" s="444"/>
      <c r="AU2" s="444"/>
      <c r="AV2" s="431" t="s">
        <v>195</v>
      </c>
      <c r="AW2" s="427"/>
    </row>
    <row r="3" spans="1:47" ht="27.75" customHeight="1" thickBot="1">
      <c r="A3" s="4" t="s">
        <v>1</v>
      </c>
      <c r="B3" s="10" t="s">
        <v>12</v>
      </c>
      <c r="C3" s="19" t="s">
        <v>10</v>
      </c>
      <c r="D3" s="25" t="s">
        <v>8</v>
      </c>
      <c r="E3" s="5" t="s">
        <v>115</v>
      </c>
      <c r="F3" s="19" t="s">
        <v>10</v>
      </c>
      <c r="G3" s="25" t="s">
        <v>8</v>
      </c>
      <c r="H3" s="5" t="s">
        <v>115</v>
      </c>
      <c r="I3" s="19" t="s">
        <v>10</v>
      </c>
      <c r="J3" s="25" t="s">
        <v>8</v>
      </c>
      <c r="K3" s="5" t="s">
        <v>115</v>
      </c>
      <c r="L3" s="19" t="s">
        <v>10</v>
      </c>
      <c r="M3" s="25" t="s">
        <v>8</v>
      </c>
      <c r="N3" s="5" t="s">
        <v>115</v>
      </c>
      <c r="O3" s="19" t="s">
        <v>10</v>
      </c>
      <c r="P3" s="25" t="s">
        <v>8</v>
      </c>
      <c r="Q3" s="5" t="s">
        <v>115</v>
      </c>
      <c r="R3" s="19" t="s">
        <v>10</v>
      </c>
      <c r="S3" s="25" t="s">
        <v>8</v>
      </c>
      <c r="T3" s="5" t="s">
        <v>115</v>
      </c>
      <c r="U3" s="19" t="s">
        <v>10</v>
      </c>
      <c r="V3" s="25" t="s">
        <v>8</v>
      </c>
      <c r="W3" s="5" t="s">
        <v>115</v>
      </c>
      <c r="X3" s="19" t="s">
        <v>10</v>
      </c>
      <c r="Y3" s="25" t="s">
        <v>8</v>
      </c>
      <c r="Z3" s="5" t="s">
        <v>115</v>
      </c>
      <c r="AA3" s="19" t="s">
        <v>10</v>
      </c>
      <c r="AB3" s="25" t="s">
        <v>8</v>
      </c>
      <c r="AC3" s="5" t="s">
        <v>115</v>
      </c>
      <c r="AD3" s="19" t="s">
        <v>10</v>
      </c>
      <c r="AE3" s="25" t="s">
        <v>8</v>
      </c>
      <c r="AF3" s="5" t="s">
        <v>115</v>
      </c>
      <c r="AG3" s="19" t="s">
        <v>10</v>
      </c>
      <c r="AH3" s="25" t="s">
        <v>8</v>
      </c>
      <c r="AI3" s="5" t="s">
        <v>115</v>
      </c>
      <c r="AJ3" s="19" t="s">
        <v>10</v>
      </c>
      <c r="AK3" s="25" t="s">
        <v>8</v>
      </c>
      <c r="AL3" s="5" t="s">
        <v>115</v>
      </c>
      <c r="AM3" s="19" t="s">
        <v>10</v>
      </c>
      <c r="AN3" s="25" t="s">
        <v>8</v>
      </c>
      <c r="AO3" s="5" t="s">
        <v>115</v>
      </c>
      <c r="AP3" s="19" t="s">
        <v>10</v>
      </c>
      <c r="AQ3" s="25" t="s">
        <v>8</v>
      </c>
      <c r="AR3" s="5" t="s">
        <v>115</v>
      </c>
      <c r="AS3" s="19" t="s">
        <v>10</v>
      </c>
      <c r="AT3" s="25" t="s">
        <v>8</v>
      </c>
      <c r="AU3" s="5" t="s">
        <v>115</v>
      </c>
    </row>
    <row r="4" spans="1:47" s="9" customFormat="1" ht="38.25">
      <c r="A4" s="342" t="s">
        <v>2</v>
      </c>
      <c r="B4" s="403"/>
      <c r="C4" s="399" t="s">
        <v>160</v>
      </c>
      <c r="D4" s="400"/>
      <c r="E4" s="396" t="s">
        <v>113</v>
      </c>
      <c r="F4" s="399"/>
      <c r="G4" s="400"/>
      <c r="H4" s="396" t="s">
        <v>113</v>
      </c>
      <c r="I4" s="399"/>
      <c r="J4" s="400"/>
      <c r="K4" s="396" t="s">
        <v>113</v>
      </c>
      <c r="L4" s="399"/>
      <c r="M4" s="400"/>
      <c r="N4" s="396" t="s">
        <v>113</v>
      </c>
      <c r="O4" s="399"/>
      <c r="P4" s="400"/>
      <c r="Q4" s="396" t="s">
        <v>113</v>
      </c>
      <c r="R4" s="399"/>
      <c r="S4" s="400"/>
      <c r="T4" s="396" t="s">
        <v>113</v>
      </c>
      <c r="U4" s="399"/>
      <c r="V4" s="400"/>
      <c r="W4" s="396" t="s">
        <v>113</v>
      </c>
      <c r="X4" s="399"/>
      <c r="Y4" s="400"/>
      <c r="Z4" s="396" t="s">
        <v>113</v>
      </c>
      <c r="AA4" s="399"/>
      <c r="AB4" s="400"/>
      <c r="AC4" s="396" t="s">
        <v>113</v>
      </c>
      <c r="AD4" s="399"/>
      <c r="AE4" s="400"/>
      <c r="AF4" s="396" t="s">
        <v>113</v>
      </c>
      <c r="AG4" s="399"/>
      <c r="AH4" s="400"/>
      <c r="AI4" s="396" t="s">
        <v>113</v>
      </c>
      <c r="AJ4" s="399"/>
      <c r="AK4" s="400"/>
      <c r="AL4" s="396" t="s">
        <v>113</v>
      </c>
      <c r="AM4" s="399"/>
      <c r="AN4" s="400"/>
      <c r="AO4" s="396" t="s">
        <v>113</v>
      </c>
      <c r="AP4" s="399"/>
      <c r="AQ4" s="400"/>
      <c r="AR4" s="396" t="s">
        <v>113</v>
      </c>
      <c r="AS4" s="399"/>
      <c r="AT4" s="400"/>
      <c r="AU4" s="396" t="s">
        <v>113</v>
      </c>
    </row>
    <row r="5" spans="1:47" s="9" customFormat="1" ht="20.25" customHeight="1">
      <c r="A5" s="343" t="s">
        <v>7</v>
      </c>
      <c r="B5" s="404"/>
      <c r="C5" s="401"/>
      <c r="D5" s="402"/>
      <c r="E5" s="397" t="s">
        <v>114</v>
      </c>
      <c r="F5" s="401"/>
      <c r="G5" s="402"/>
      <c r="H5" s="397" t="s">
        <v>114</v>
      </c>
      <c r="I5" s="401"/>
      <c r="J5" s="402"/>
      <c r="K5" s="397" t="s">
        <v>114</v>
      </c>
      <c r="L5" s="401"/>
      <c r="M5" s="402"/>
      <c r="N5" s="397" t="s">
        <v>114</v>
      </c>
      <c r="O5" s="401"/>
      <c r="P5" s="402"/>
      <c r="Q5" s="397" t="s">
        <v>114</v>
      </c>
      <c r="R5" s="401"/>
      <c r="S5" s="402"/>
      <c r="T5" s="397" t="s">
        <v>114</v>
      </c>
      <c r="U5" s="401"/>
      <c r="V5" s="402"/>
      <c r="W5" s="397" t="s">
        <v>114</v>
      </c>
      <c r="X5" s="401"/>
      <c r="Y5" s="402"/>
      <c r="Z5" s="397" t="s">
        <v>114</v>
      </c>
      <c r="AA5" s="401"/>
      <c r="AB5" s="402"/>
      <c r="AC5" s="397" t="s">
        <v>114</v>
      </c>
      <c r="AD5" s="401"/>
      <c r="AE5" s="402"/>
      <c r="AF5" s="397" t="s">
        <v>114</v>
      </c>
      <c r="AG5" s="401"/>
      <c r="AH5" s="402"/>
      <c r="AI5" s="397" t="s">
        <v>114</v>
      </c>
      <c r="AJ5" s="401"/>
      <c r="AK5" s="402"/>
      <c r="AL5" s="396" t="s">
        <v>114</v>
      </c>
      <c r="AM5" s="401"/>
      <c r="AN5" s="402"/>
      <c r="AO5" s="397" t="s">
        <v>114</v>
      </c>
      <c r="AP5" s="401"/>
      <c r="AQ5" s="402"/>
      <c r="AR5" s="397" t="s">
        <v>114</v>
      </c>
      <c r="AS5" s="401"/>
      <c r="AT5" s="402"/>
      <c r="AU5" s="397" t="s">
        <v>114</v>
      </c>
    </row>
    <row r="6" spans="1:47" s="9" customFormat="1" ht="33.75" customHeight="1">
      <c r="A6" s="163" t="s">
        <v>177</v>
      </c>
      <c r="B6" s="82" t="s">
        <v>0</v>
      </c>
      <c r="C6" s="162"/>
      <c r="D6" s="142" t="s">
        <v>0</v>
      </c>
      <c r="E6" s="398"/>
      <c r="F6" s="267"/>
      <c r="G6" s="268" t="s">
        <v>0</v>
      </c>
      <c r="H6" s="398"/>
      <c r="I6" s="267"/>
      <c r="J6" s="268" t="s">
        <v>0</v>
      </c>
      <c r="K6" s="398"/>
      <c r="L6" s="267"/>
      <c r="M6" s="268" t="s">
        <v>0</v>
      </c>
      <c r="N6" s="398"/>
      <c r="O6" s="267"/>
      <c r="P6" s="268" t="s">
        <v>0</v>
      </c>
      <c r="Q6" s="398"/>
      <c r="R6" s="267"/>
      <c r="S6" s="268" t="s">
        <v>0</v>
      </c>
      <c r="T6" s="398"/>
      <c r="U6" s="267"/>
      <c r="V6" s="268" t="s">
        <v>0</v>
      </c>
      <c r="W6" s="398"/>
      <c r="X6" s="267"/>
      <c r="Y6" s="268" t="s">
        <v>0</v>
      </c>
      <c r="Z6" s="398"/>
      <c r="AA6" s="267"/>
      <c r="AB6" s="268" t="s">
        <v>0</v>
      </c>
      <c r="AC6" s="398"/>
      <c r="AD6" s="267"/>
      <c r="AE6" s="268" t="s">
        <v>0</v>
      </c>
      <c r="AF6" s="398"/>
      <c r="AG6" s="267"/>
      <c r="AH6" s="268" t="s">
        <v>0</v>
      </c>
      <c r="AI6" s="398"/>
      <c r="AJ6" s="267"/>
      <c r="AK6" s="268" t="s">
        <v>0</v>
      </c>
      <c r="AL6" s="397"/>
      <c r="AM6" s="267"/>
      <c r="AN6" s="268" t="s">
        <v>0</v>
      </c>
      <c r="AO6" s="398"/>
      <c r="AP6" s="267"/>
      <c r="AQ6" s="268" t="s">
        <v>0</v>
      </c>
      <c r="AR6" s="398"/>
      <c r="AS6" s="267"/>
      <c r="AT6" s="268" t="s">
        <v>0</v>
      </c>
      <c r="AU6" s="398"/>
    </row>
    <row r="7" spans="1:47" s="9" customFormat="1" ht="45" customHeight="1">
      <c r="A7" s="163"/>
      <c r="B7" s="82" t="s">
        <v>0</v>
      </c>
      <c r="C7" s="162"/>
      <c r="D7" s="142" t="s">
        <v>0</v>
      </c>
      <c r="E7" s="398"/>
      <c r="F7" s="267"/>
      <c r="G7" s="268" t="s">
        <v>0</v>
      </c>
      <c r="H7" s="398"/>
      <c r="I7" s="267"/>
      <c r="J7" s="268" t="s">
        <v>0</v>
      </c>
      <c r="K7" s="398"/>
      <c r="L7" s="267"/>
      <c r="M7" s="268" t="s">
        <v>0</v>
      </c>
      <c r="N7" s="398"/>
      <c r="O7" s="267"/>
      <c r="P7" s="268" t="s">
        <v>0</v>
      </c>
      <c r="Q7" s="398"/>
      <c r="R7" s="267"/>
      <c r="S7" s="268" t="s">
        <v>0</v>
      </c>
      <c r="T7" s="398"/>
      <c r="U7" s="267"/>
      <c r="V7" s="268" t="s">
        <v>0</v>
      </c>
      <c r="W7" s="398"/>
      <c r="X7" s="267"/>
      <c r="Y7" s="268" t="s">
        <v>0</v>
      </c>
      <c r="Z7" s="398"/>
      <c r="AA7" s="267"/>
      <c r="AB7" s="268" t="s">
        <v>0</v>
      </c>
      <c r="AC7" s="398"/>
      <c r="AD7" s="267"/>
      <c r="AE7" s="268" t="s">
        <v>0</v>
      </c>
      <c r="AF7" s="398"/>
      <c r="AG7" s="267"/>
      <c r="AH7" s="268" t="s">
        <v>0</v>
      </c>
      <c r="AI7" s="398"/>
      <c r="AJ7" s="267"/>
      <c r="AK7" s="268" t="s">
        <v>0</v>
      </c>
      <c r="AL7" s="398"/>
      <c r="AM7" s="267"/>
      <c r="AN7" s="268" t="s">
        <v>0</v>
      </c>
      <c r="AO7" s="398"/>
      <c r="AP7" s="267"/>
      <c r="AQ7" s="268" t="s">
        <v>0</v>
      </c>
      <c r="AR7" s="398"/>
      <c r="AS7" s="267" t="s">
        <v>48</v>
      </c>
      <c r="AT7" s="268" t="s">
        <v>0</v>
      </c>
      <c r="AU7" s="398"/>
    </row>
    <row r="8" spans="1:47" s="9" customFormat="1" ht="55.5" customHeight="1">
      <c r="A8" s="163"/>
      <c r="B8" s="82" t="s">
        <v>0</v>
      </c>
      <c r="C8" s="162"/>
      <c r="D8" s="142" t="s">
        <v>0</v>
      </c>
      <c r="E8" s="398"/>
      <c r="F8" s="267"/>
      <c r="G8" s="268" t="s">
        <v>0</v>
      </c>
      <c r="H8" s="398"/>
      <c r="I8" s="267"/>
      <c r="J8" s="268" t="s">
        <v>0</v>
      </c>
      <c r="K8" s="398"/>
      <c r="L8" s="267"/>
      <c r="M8" s="268" t="s">
        <v>0</v>
      </c>
      <c r="N8" s="398"/>
      <c r="O8" s="267"/>
      <c r="P8" s="268" t="s">
        <v>0</v>
      </c>
      <c r="Q8" s="398"/>
      <c r="R8" s="267"/>
      <c r="S8" s="268" t="s">
        <v>0</v>
      </c>
      <c r="T8" s="398"/>
      <c r="U8" s="267"/>
      <c r="V8" s="268" t="s">
        <v>0</v>
      </c>
      <c r="W8" s="398"/>
      <c r="X8" s="267"/>
      <c r="Y8" s="268" t="s">
        <v>0</v>
      </c>
      <c r="Z8" s="398"/>
      <c r="AA8" s="267"/>
      <c r="AB8" s="268" t="s">
        <v>0</v>
      </c>
      <c r="AC8" s="398"/>
      <c r="AD8" s="267"/>
      <c r="AE8" s="268" t="s">
        <v>0</v>
      </c>
      <c r="AF8" s="398"/>
      <c r="AG8" s="267"/>
      <c r="AH8" s="268" t="s">
        <v>0</v>
      </c>
      <c r="AI8" s="398"/>
      <c r="AJ8" s="267"/>
      <c r="AK8" s="268" t="s">
        <v>0</v>
      </c>
      <c r="AL8" s="398"/>
      <c r="AM8" s="267"/>
      <c r="AN8" s="268" t="s">
        <v>0</v>
      </c>
      <c r="AO8" s="398"/>
      <c r="AP8" s="267"/>
      <c r="AQ8" s="268" t="s">
        <v>0</v>
      </c>
      <c r="AR8" s="398"/>
      <c r="AS8" s="267" t="s">
        <v>73</v>
      </c>
      <c r="AT8" s="268" t="s">
        <v>0</v>
      </c>
      <c r="AU8" s="398"/>
    </row>
    <row r="9" spans="1:47" s="256" customFormat="1" ht="51.75" customHeight="1" thickBot="1">
      <c r="A9" s="163"/>
      <c r="B9" s="164" t="s">
        <v>0</v>
      </c>
      <c r="C9" s="153"/>
      <c r="D9" s="257" t="s">
        <v>0</v>
      </c>
      <c r="E9" s="398"/>
      <c r="F9" s="153"/>
      <c r="G9" s="257" t="s">
        <v>0</v>
      </c>
      <c r="H9" s="398"/>
      <c r="I9" s="153"/>
      <c r="J9" s="257" t="s">
        <v>0</v>
      </c>
      <c r="K9" s="398"/>
      <c r="L9" s="153"/>
      <c r="M9" s="257" t="s">
        <v>0</v>
      </c>
      <c r="N9" s="398"/>
      <c r="O9" s="153"/>
      <c r="P9" s="257" t="s">
        <v>0</v>
      </c>
      <c r="Q9" s="398"/>
      <c r="R9" s="153"/>
      <c r="S9" s="257" t="s">
        <v>0</v>
      </c>
      <c r="T9" s="398"/>
      <c r="U9" s="153"/>
      <c r="V9" s="257" t="s">
        <v>0</v>
      </c>
      <c r="W9" s="398"/>
      <c r="X9" s="153"/>
      <c r="Y9" s="257" t="s">
        <v>0</v>
      </c>
      <c r="Z9" s="398"/>
      <c r="AA9" s="153"/>
      <c r="AB9" s="257" t="s">
        <v>0</v>
      </c>
      <c r="AC9" s="398"/>
      <c r="AD9" s="153"/>
      <c r="AE9" s="257" t="s">
        <v>0</v>
      </c>
      <c r="AF9" s="398"/>
      <c r="AG9" s="153"/>
      <c r="AH9" s="257" t="s">
        <v>0</v>
      </c>
      <c r="AI9" s="398"/>
      <c r="AJ9" s="153"/>
      <c r="AK9" s="257" t="s">
        <v>0</v>
      </c>
      <c r="AL9" s="398"/>
      <c r="AM9" s="153"/>
      <c r="AN9" s="257" t="s">
        <v>0</v>
      </c>
      <c r="AO9" s="398"/>
      <c r="AP9" s="153"/>
      <c r="AQ9" s="257" t="s">
        <v>0</v>
      </c>
      <c r="AR9" s="398"/>
      <c r="AS9" s="153"/>
      <c r="AT9" s="283" t="s">
        <v>0</v>
      </c>
      <c r="AU9" s="398"/>
    </row>
    <row r="10" spans="1:47" s="9" customFormat="1" ht="36.75" customHeight="1">
      <c r="A10" s="335" t="s">
        <v>6</v>
      </c>
      <c r="B10" s="336" t="s">
        <v>120</v>
      </c>
      <c r="C10" s="337" t="s">
        <v>144</v>
      </c>
      <c r="D10" s="338" t="s">
        <v>116</v>
      </c>
      <c r="E10" s="339" t="s">
        <v>9</v>
      </c>
      <c r="F10" s="340"/>
      <c r="G10" s="338" t="s">
        <v>116</v>
      </c>
      <c r="H10" s="339" t="s">
        <v>9</v>
      </c>
      <c r="I10" s="340"/>
      <c r="J10" s="341" t="s">
        <v>116</v>
      </c>
      <c r="K10" s="339" t="s">
        <v>9</v>
      </c>
      <c r="L10" s="340"/>
      <c r="M10" s="341" t="s">
        <v>116</v>
      </c>
      <c r="N10" s="339" t="s">
        <v>9</v>
      </c>
      <c r="O10" s="340"/>
      <c r="P10" s="341" t="s">
        <v>116</v>
      </c>
      <c r="Q10" s="339" t="s">
        <v>9</v>
      </c>
      <c r="R10" s="340"/>
      <c r="S10" s="341" t="s">
        <v>116</v>
      </c>
      <c r="T10" s="339" t="s">
        <v>9</v>
      </c>
      <c r="U10" s="340"/>
      <c r="V10" s="341" t="s">
        <v>116</v>
      </c>
      <c r="W10" s="339" t="s">
        <v>9</v>
      </c>
      <c r="X10" s="340"/>
      <c r="Y10" s="341" t="s">
        <v>116</v>
      </c>
      <c r="Z10" s="339" t="s">
        <v>9</v>
      </c>
      <c r="AA10" s="340"/>
      <c r="AB10" s="341" t="s">
        <v>116</v>
      </c>
      <c r="AC10" s="339" t="s">
        <v>9</v>
      </c>
      <c r="AD10" s="340"/>
      <c r="AE10" s="341" t="s">
        <v>116</v>
      </c>
      <c r="AF10" s="339" t="s">
        <v>9</v>
      </c>
      <c r="AG10" s="340"/>
      <c r="AH10" s="341" t="s">
        <v>116</v>
      </c>
      <c r="AI10" s="339" t="s">
        <v>9</v>
      </c>
      <c r="AJ10" s="340"/>
      <c r="AK10" s="341" t="s">
        <v>116</v>
      </c>
      <c r="AL10" s="339" t="s">
        <v>9</v>
      </c>
      <c r="AM10" s="340"/>
      <c r="AN10" s="341" t="s">
        <v>116</v>
      </c>
      <c r="AO10" s="339" t="s">
        <v>9</v>
      </c>
      <c r="AP10" s="340"/>
      <c r="AQ10" s="341" t="s">
        <v>116</v>
      </c>
      <c r="AR10" s="339" t="s">
        <v>9</v>
      </c>
      <c r="AS10" s="337" t="s">
        <v>97</v>
      </c>
      <c r="AT10" s="341" t="s">
        <v>116</v>
      </c>
      <c r="AU10" s="339" t="s">
        <v>9</v>
      </c>
    </row>
    <row r="11" spans="1:47" s="9" customFormat="1" ht="95.25" customHeight="1">
      <c r="A11" s="232" t="s">
        <v>178</v>
      </c>
      <c r="B11" s="348"/>
      <c r="C11" s="162"/>
      <c r="D11" s="26"/>
      <c r="E11" s="145">
        <f aca="true" t="shared" si="0" ref="E11:E16">IF(D11="","",$B11*D11*10)</f>
      </c>
      <c r="F11" s="162"/>
      <c r="G11" s="26"/>
      <c r="H11" s="145">
        <f aca="true" t="shared" si="1" ref="H11:H16">IF(G11="","",$B11*G11*10)</f>
      </c>
      <c r="I11" s="162"/>
      <c r="J11" s="26"/>
      <c r="K11" s="145">
        <f aca="true" t="shared" si="2" ref="K11:K16">IF(J11="","",$B11*J11*10)</f>
      </c>
      <c r="L11" s="162"/>
      <c r="M11" s="26"/>
      <c r="N11" s="145">
        <f aca="true" t="shared" si="3" ref="N11:N16">IF(M11="","",$B11*M11*10)</f>
      </c>
      <c r="O11" s="162"/>
      <c r="P11" s="26"/>
      <c r="Q11" s="145">
        <f aca="true" t="shared" si="4" ref="Q11:Q16">IF(P11="","",$B11*P11*10)</f>
      </c>
      <c r="R11" s="162"/>
      <c r="S11" s="26"/>
      <c r="T11" s="145">
        <f aca="true" t="shared" si="5" ref="T11:T16">IF(S11="","",$B11*S11*10)</f>
      </c>
      <c r="U11" s="162"/>
      <c r="V11" s="26"/>
      <c r="W11" s="145">
        <f aca="true" t="shared" si="6" ref="W11:W16">IF(V11="","",$B11*V11*10)</f>
      </c>
      <c r="X11" s="162"/>
      <c r="Y11" s="26"/>
      <c r="Z11" s="145">
        <f aca="true" t="shared" si="7" ref="Z11:Z16">IF(Y11="","",$B11*Y11*10)</f>
      </c>
      <c r="AA11" s="162"/>
      <c r="AB11" s="26"/>
      <c r="AC11" s="145">
        <f aca="true" t="shared" si="8" ref="AC11:AC16">IF(AB11="","",$B11*AB11*10)</f>
      </c>
      <c r="AD11" s="162"/>
      <c r="AE11" s="26"/>
      <c r="AF11" s="145">
        <f aca="true" t="shared" si="9" ref="AF11:AF16">IF(AE11="","",$B11*AE11*10)</f>
      </c>
      <c r="AG11" s="162"/>
      <c r="AH11" s="26"/>
      <c r="AI11" s="145">
        <f aca="true" t="shared" si="10" ref="AI11:AI16">IF(AH11="","",$B11*AH11*10)</f>
      </c>
      <c r="AJ11" s="162"/>
      <c r="AK11" s="26"/>
      <c r="AL11" s="145">
        <f aca="true" t="shared" si="11" ref="AL11:AL16">IF(AK11="","",$B11*AK11*10)</f>
      </c>
      <c r="AM11" s="162"/>
      <c r="AN11" s="26"/>
      <c r="AO11" s="145">
        <f aca="true" t="shared" si="12" ref="AO11:AO16">IF(AN11="","",$B11*AN11*10)</f>
      </c>
      <c r="AP11" s="162"/>
      <c r="AQ11" s="26"/>
      <c r="AR11" s="145">
        <f aca="true" t="shared" si="13" ref="AR11:AR16">IF(AQ11="","",$B11*AQ11*10)</f>
      </c>
      <c r="AS11" s="162" t="s">
        <v>71</v>
      </c>
      <c r="AT11" s="26"/>
      <c r="AU11" s="145">
        <f aca="true" t="shared" si="14" ref="AU11:AU16">IF(AT11="","",$B11*AT11*10)</f>
      </c>
    </row>
    <row r="12" spans="1:47" s="9" customFormat="1" ht="67.5" customHeight="1">
      <c r="A12" s="163"/>
      <c r="B12" s="349"/>
      <c r="C12" s="162"/>
      <c r="D12" s="27"/>
      <c r="E12" s="145">
        <f t="shared" si="0"/>
      </c>
      <c r="F12" s="162"/>
      <c r="G12" s="27"/>
      <c r="H12" s="145">
        <f t="shared" si="1"/>
      </c>
      <c r="I12" s="162"/>
      <c r="J12" s="27"/>
      <c r="K12" s="145">
        <f t="shared" si="2"/>
      </c>
      <c r="L12" s="162"/>
      <c r="M12" s="27"/>
      <c r="N12" s="145">
        <f t="shared" si="3"/>
      </c>
      <c r="O12" s="162"/>
      <c r="P12" s="27"/>
      <c r="Q12" s="145">
        <f t="shared" si="4"/>
      </c>
      <c r="R12" s="162"/>
      <c r="S12" s="27"/>
      <c r="T12" s="145">
        <f t="shared" si="5"/>
      </c>
      <c r="U12" s="162"/>
      <c r="V12" s="27"/>
      <c r="W12" s="145">
        <f t="shared" si="6"/>
      </c>
      <c r="X12" s="162"/>
      <c r="Y12" s="27"/>
      <c r="Z12" s="145">
        <f t="shared" si="7"/>
      </c>
      <c r="AA12" s="162"/>
      <c r="AB12" s="162"/>
      <c r="AC12" s="162">
        <f t="shared" si="8"/>
      </c>
      <c r="AD12" s="162"/>
      <c r="AE12" s="27"/>
      <c r="AF12" s="145">
        <f t="shared" si="9"/>
      </c>
      <c r="AG12" s="162"/>
      <c r="AH12" s="27"/>
      <c r="AI12" s="145">
        <f t="shared" si="10"/>
      </c>
      <c r="AJ12" s="162"/>
      <c r="AK12" s="27"/>
      <c r="AL12" s="145">
        <f t="shared" si="11"/>
      </c>
      <c r="AM12" s="162"/>
      <c r="AN12" s="27"/>
      <c r="AO12" s="145">
        <f t="shared" si="12"/>
      </c>
      <c r="AP12" s="162"/>
      <c r="AQ12" s="27"/>
      <c r="AR12" s="145">
        <f t="shared" si="13"/>
      </c>
      <c r="AS12" s="162" t="s">
        <v>102</v>
      </c>
      <c r="AT12" s="27"/>
      <c r="AU12" s="145">
        <f t="shared" si="14"/>
      </c>
    </row>
    <row r="13" spans="1:47" s="9" customFormat="1" ht="65.25" customHeight="1">
      <c r="A13" s="160"/>
      <c r="B13" s="349"/>
      <c r="C13" s="162"/>
      <c r="D13" s="26"/>
      <c r="E13" s="145">
        <f>IF(D13="","",$B13*D13*10)</f>
      </c>
      <c r="F13" s="162"/>
      <c r="G13" s="26"/>
      <c r="H13" s="145">
        <f>IF(G13="","",$B13*G13*10)</f>
      </c>
      <c r="I13" s="162"/>
      <c r="J13" s="26"/>
      <c r="K13" s="145">
        <f>IF(J13="","",$B13*J13*10)</f>
      </c>
      <c r="L13" s="162"/>
      <c r="M13" s="26"/>
      <c r="N13" s="145">
        <f>IF(M13="","",$B13*M13*10)</f>
      </c>
      <c r="O13" s="162"/>
      <c r="P13" s="26"/>
      <c r="Q13" s="145">
        <f>IF(P13="","",$B13*P13*10)</f>
      </c>
      <c r="R13" s="162"/>
      <c r="S13" s="26"/>
      <c r="T13" s="145">
        <f>IF(S13="","",$B13*S13*10)</f>
      </c>
      <c r="U13" s="162"/>
      <c r="V13" s="26"/>
      <c r="W13" s="145">
        <f>IF(V13="","",$B13*V13*10)</f>
      </c>
      <c r="X13" s="162"/>
      <c r="Y13" s="26"/>
      <c r="Z13" s="145">
        <f>IF(Y13="","",$B13*Y13*10)</f>
      </c>
      <c r="AA13" s="162"/>
      <c r="AB13" s="26"/>
      <c r="AC13" s="145">
        <f>IF(AB13="","",$B13*AB13*10)</f>
      </c>
      <c r="AD13" s="162"/>
      <c r="AE13" s="26"/>
      <c r="AF13" s="145">
        <f>IF(AE13="","",$B13*AE13*10)</f>
      </c>
      <c r="AG13" s="162"/>
      <c r="AH13" s="26"/>
      <c r="AI13" s="145">
        <f>IF(AH13="","",$B13*AH13*10)</f>
      </c>
      <c r="AJ13" s="162"/>
      <c r="AK13" s="26"/>
      <c r="AL13" s="145">
        <f>IF(AK13="","",$B13*AK13*10)</f>
      </c>
      <c r="AM13" s="162"/>
      <c r="AN13" s="26"/>
      <c r="AO13" s="145">
        <f>IF(AN13="","",$B13*AN13*10)</f>
      </c>
      <c r="AP13" s="162"/>
      <c r="AQ13" s="26"/>
      <c r="AR13" s="145">
        <f>IF(AQ13="","",$B13*AQ13*10)</f>
      </c>
      <c r="AS13" s="162" t="s">
        <v>72</v>
      </c>
      <c r="AT13" s="26"/>
      <c r="AU13" s="145">
        <f>IF(AT13="","",$B13*AT13*10)</f>
      </c>
    </row>
    <row r="14" spans="1:47" s="9" customFormat="1" ht="44.25" customHeight="1">
      <c r="A14" s="160"/>
      <c r="B14" s="349"/>
      <c r="C14" s="240"/>
      <c r="D14" s="27"/>
      <c r="E14" s="145">
        <f>IF(D14="","",$B14*D14*10)</f>
      </c>
      <c r="F14" s="240"/>
      <c r="G14" s="27"/>
      <c r="H14" s="145">
        <f>IF(G14="","",$B14*G14*10)</f>
      </c>
      <c r="I14" s="240"/>
      <c r="J14" s="27"/>
      <c r="K14" s="145">
        <f>IF(J14="","",$B14*J14*10)</f>
      </c>
      <c r="L14" s="240"/>
      <c r="M14" s="27"/>
      <c r="N14" s="145">
        <f>IF(M14="","",$B14*M14*10)</f>
      </c>
      <c r="O14" s="240"/>
      <c r="P14" s="27"/>
      <c r="Q14" s="145">
        <f>IF(P14="","",$B14*P14*10)</f>
      </c>
      <c r="R14" s="240"/>
      <c r="S14" s="27"/>
      <c r="T14" s="145">
        <f>IF(S14="","",$B14*S14*10)</f>
      </c>
      <c r="U14" s="240"/>
      <c r="V14" s="27"/>
      <c r="W14" s="145">
        <f>IF(V14="","",$B14*V14*10)</f>
      </c>
      <c r="X14" s="240"/>
      <c r="Y14" s="27"/>
      <c r="Z14" s="145">
        <f>IF(Y14="","",$B14*Y14*10)</f>
      </c>
      <c r="AA14" s="240"/>
      <c r="AB14" s="27"/>
      <c r="AC14" s="145">
        <f>IF(AB14="","",$B14*AB14*10)</f>
      </c>
      <c r="AD14" s="240"/>
      <c r="AE14" s="27"/>
      <c r="AF14" s="145">
        <f>IF(AE14="","",$B14*AE14*10)</f>
      </c>
      <c r="AG14" s="240"/>
      <c r="AH14" s="27"/>
      <c r="AI14" s="145">
        <f>IF(AH14="","",$B14*AH14*10)</f>
      </c>
      <c r="AJ14" s="240"/>
      <c r="AK14" s="27"/>
      <c r="AL14" s="145">
        <f>IF(AK14="","",$B14*AK14*10)</f>
      </c>
      <c r="AM14" s="240"/>
      <c r="AN14" s="27"/>
      <c r="AO14" s="145">
        <f>IF(AN14="","",$B14*AN14*10)</f>
      </c>
      <c r="AP14" s="240"/>
      <c r="AQ14" s="27"/>
      <c r="AR14" s="145">
        <f>IF(AQ14="","",$B14*AQ14*10)</f>
      </c>
      <c r="AS14" s="240"/>
      <c r="AT14" s="27"/>
      <c r="AU14" s="145">
        <f>IF(AT14="","",$B14*AT14*10)</f>
      </c>
    </row>
    <row r="15" spans="1:47" s="9" customFormat="1" ht="39" customHeight="1">
      <c r="A15" s="14"/>
      <c r="B15" s="349"/>
      <c r="C15" s="240"/>
      <c r="D15" s="27"/>
      <c r="E15" s="145">
        <f t="shared" si="0"/>
      </c>
      <c r="F15" s="240"/>
      <c r="G15" s="27"/>
      <c r="H15" s="145">
        <f t="shared" si="1"/>
      </c>
      <c r="I15" s="240"/>
      <c r="J15" s="27"/>
      <c r="K15" s="145">
        <f t="shared" si="2"/>
      </c>
      <c r="L15" s="240"/>
      <c r="M15" s="27"/>
      <c r="N15" s="145">
        <f t="shared" si="3"/>
      </c>
      <c r="O15" s="240"/>
      <c r="P15" s="27"/>
      <c r="Q15" s="145">
        <f t="shared" si="4"/>
      </c>
      <c r="R15" s="240"/>
      <c r="S15" s="27"/>
      <c r="T15" s="145">
        <f t="shared" si="5"/>
      </c>
      <c r="U15" s="240"/>
      <c r="V15" s="27"/>
      <c r="W15" s="145">
        <f t="shared" si="6"/>
      </c>
      <c r="X15" s="240"/>
      <c r="Y15" s="27"/>
      <c r="Z15" s="145">
        <f t="shared" si="7"/>
      </c>
      <c r="AA15" s="240"/>
      <c r="AB15" s="27"/>
      <c r="AC15" s="145">
        <f t="shared" si="8"/>
      </c>
      <c r="AD15" s="240"/>
      <c r="AE15" s="27"/>
      <c r="AF15" s="145">
        <f t="shared" si="9"/>
      </c>
      <c r="AG15" s="240"/>
      <c r="AH15" s="27"/>
      <c r="AI15" s="145">
        <f t="shared" si="10"/>
      </c>
      <c r="AJ15" s="240"/>
      <c r="AK15" s="27"/>
      <c r="AL15" s="145">
        <f t="shared" si="11"/>
      </c>
      <c r="AM15" s="240"/>
      <c r="AN15" s="27"/>
      <c r="AO15" s="145">
        <f t="shared" si="12"/>
      </c>
      <c r="AP15" s="240"/>
      <c r="AQ15" s="27"/>
      <c r="AR15" s="145">
        <f t="shared" si="13"/>
      </c>
      <c r="AS15" s="240"/>
      <c r="AT15" s="27"/>
      <c r="AU15" s="145">
        <f t="shared" si="14"/>
      </c>
    </row>
    <row r="16" spans="1:47" s="9" customFormat="1" ht="47.25" customHeight="1" thickBot="1">
      <c r="A16" s="31"/>
      <c r="B16" s="347"/>
      <c r="C16" s="241"/>
      <c r="D16" s="33"/>
      <c r="E16" s="106">
        <f t="shared" si="0"/>
      </c>
      <c r="F16" s="241"/>
      <c r="G16" s="33"/>
      <c r="H16" s="106">
        <f t="shared" si="1"/>
      </c>
      <c r="I16" s="241"/>
      <c r="J16" s="33"/>
      <c r="K16" s="106">
        <f t="shared" si="2"/>
      </c>
      <c r="L16" s="241"/>
      <c r="M16" s="33"/>
      <c r="N16" s="106">
        <f t="shared" si="3"/>
      </c>
      <c r="O16" s="241"/>
      <c r="P16" s="33"/>
      <c r="Q16" s="106">
        <f t="shared" si="4"/>
      </c>
      <c r="R16" s="241"/>
      <c r="S16" s="33"/>
      <c r="T16" s="106">
        <f t="shared" si="5"/>
      </c>
      <c r="U16" s="241"/>
      <c r="V16" s="33"/>
      <c r="W16" s="106">
        <f t="shared" si="6"/>
      </c>
      <c r="X16" s="241"/>
      <c r="Y16" s="33"/>
      <c r="Z16" s="106">
        <f t="shared" si="7"/>
      </c>
      <c r="AA16" s="241"/>
      <c r="AB16" s="33"/>
      <c r="AC16" s="106">
        <f t="shared" si="8"/>
      </c>
      <c r="AD16" s="241"/>
      <c r="AE16" s="33"/>
      <c r="AF16" s="106">
        <f t="shared" si="9"/>
      </c>
      <c r="AG16" s="241"/>
      <c r="AH16" s="33"/>
      <c r="AI16" s="106">
        <f t="shared" si="10"/>
      </c>
      <c r="AJ16" s="241"/>
      <c r="AK16" s="33"/>
      <c r="AL16" s="106">
        <f t="shared" si="11"/>
      </c>
      <c r="AM16" s="241"/>
      <c r="AN16" s="33"/>
      <c r="AO16" s="106">
        <f t="shared" si="12"/>
      </c>
      <c r="AP16" s="241"/>
      <c r="AQ16" s="33"/>
      <c r="AR16" s="106">
        <f t="shared" si="13"/>
      </c>
      <c r="AS16" s="241"/>
      <c r="AT16" s="33"/>
      <c r="AU16" s="106">
        <f t="shared" si="14"/>
      </c>
    </row>
    <row r="17" spans="1:47" s="9" customFormat="1" ht="15.75">
      <c r="A17" s="34" t="s">
        <v>15</v>
      </c>
      <c r="B17" s="103">
        <f>SUM(B11:B16)</f>
        <v>0</v>
      </c>
      <c r="C17" s="221"/>
      <c r="D17" s="36"/>
      <c r="E17" s="144">
        <f>SUM(E11:E16)</f>
        <v>0</v>
      </c>
      <c r="F17" s="35"/>
      <c r="G17" s="36"/>
      <c r="H17" s="144">
        <f>SUM(H11:H16)</f>
        <v>0</v>
      </c>
      <c r="I17" s="35"/>
      <c r="J17" s="36"/>
      <c r="K17" s="144">
        <f>SUM(K11:K16)</f>
        <v>0</v>
      </c>
      <c r="L17" s="35"/>
      <c r="M17" s="36"/>
      <c r="N17" s="144">
        <f>SUM(N11:N16)</f>
        <v>0</v>
      </c>
      <c r="O17" s="35"/>
      <c r="P17" s="36"/>
      <c r="Q17" s="144">
        <f>SUM(Q11:Q16)</f>
        <v>0</v>
      </c>
      <c r="R17" s="35"/>
      <c r="S17" s="36"/>
      <c r="T17" s="144">
        <f>SUM(T11:T16)</f>
        <v>0</v>
      </c>
      <c r="U17" s="35"/>
      <c r="V17" s="36"/>
      <c r="W17" s="144">
        <f>SUM(W11:W16)</f>
        <v>0</v>
      </c>
      <c r="X17" s="35"/>
      <c r="Y17" s="36"/>
      <c r="Z17" s="144">
        <f>SUM(Z11:Z16)</f>
        <v>0</v>
      </c>
      <c r="AA17" s="35"/>
      <c r="AB17" s="36"/>
      <c r="AC17" s="144">
        <f>SUM(AC11:AC16)</f>
        <v>0</v>
      </c>
      <c r="AD17" s="35"/>
      <c r="AE17" s="36"/>
      <c r="AF17" s="144">
        <f>SUM(AF11:AF16)</f>
        <v>0</v>
      </c>
      <c r="AG17" s="35"/>
      <c r="AH17" s="36"/>
      <c r="AI17" s="144">
        <f>SUM(AI11:AI16)</f>
        <v>0</v>
      </c>
      <c r="AJ17" s="35"/>
      <c r="AK17" s="36"/>
      <c r="AL17" s="144">
        <f>SUM(AL11:AL16)</f>
        <v>0</v>
      </c>
      <c r="AM17" s="35"/>
      <c r="AN17" s="36"/>
      <c r="AO17" s="144">
        <f>SUM(AO11:AO16)</f>
        <v>0</v>
      </c>
      <c r="AP17" s="35"/>
      <c r="AQ17" s="36"/>
      <c r="AR17" s="144">
        <f>SUM(AR11:AR16)</f>
        <v>0</v>
      </c>
      <c r="AS17" s="35"/>
      <c r="AT17" s="36"/>
      <c r="AU17" s="144">
        <f>SUM(AU11:AU16)</f>
        <v>0</v>
      </c>
    </row>
    <row r="18" spans="1:47" s="9" customFormat="1" ht="13.5" thickBot="1">
      <c r="A18" s="17"/>
      <c r="B18" s="18"/>
      <c r="C18" s="222"/>
      <c r="D18" s="28"/>
      <c r="E18" s="22"/>
      <c r="F18" s="20"/>
      <c r="G18" s="28"/>
      <c r="H18" s="22"/>
      <c r="I18" s="20"/>
      <c r="J18" s="28"/>
      <c r="K18" s="22"/>
      <c r="L18" s="20"/>
      <c r="M18" s="28"/>
      <c r="N18" s="107"/>
      <c r="O18" s="20"/>
      <c r="P18" s="28"/>
      <c r="Q18" s="22"/>
      <c r="R18" s="20"/>
      <c r="S18" s="28"/>
      <c r="T18" s="22"/>
      <c r="U18" s="20"/>
      <c r="V18" s="28"/>
      <c r="W18" s="22"/>
      <c r="X18" s="20"/>
      <c r="Y18" s="28"/>
      <c r="Z18" s="22"/>
      <c r="AA18" s="20"/>
      <c r="AB18" s="28"/>
      <c r="AC18" s="22"/>
      <c r="AD18" s="20"/>
      <c r="AE18" s="28"/>
      <c r="AF18" s="22"/>
      <c r="AG18" s="20"/>
      <c r="AH18" s="28"/>
      <c r="AI18" s="22"/>
      <c r="AJ18" s="20"/>
      <c r="AK18" s="28"/>
      <c r="AL18" s="22"/>
      <c r="AM18" s="20"/>
      <c r="AN18" s="28"/>
      <c r="AO18" s="22"/>
      <c r="AP18" s="20"/>
      <c r="AQ18" s="28"/>
      <c r="AR18" s="22"/>
      <c r="AS18" s="20"/>
      <c r="AT18" s="28"/>
      <c r="AU18" s="22"/>
    </row>
    <row r="19" spans="1:47" s="9" customFormat="1" ht="16.5" thickBot="1">
      <c r="A19" s="350" t="s">
        <v>3</v>
      </c>
      <c r="B19" s="351"/>
      <c r="C19" s="352"/>
      <c r="D19" s="346"/>
      <c r="E19" s="346"/>
      <c r="F19" s="352"/>
      <c r="G19" s="346"/>
      <c r="H19" s="346"/>
      <c r="I19" s="352"/>
      <c r="J19" s="346"/>
      <c r="K19" s="346"/>
      <c r="L19" s="352"/>
      <c r="M19" s="346"/>
      <c r="N19" s="353"/>
      <c r="O19" s="352"/>
      <c r="P19" s="346"/>
      <c r="Q19" s="346"/>
      <c r="R19" s="352"/>
      <c r="S19" s="346"/>
      <c r="T19" s="346"/>
      <c r="U19" s="352"/>
      <c r="V19" s="346"/>
      <c r="W19" s="346"/>
      <c r="X19" s="352"/>
      <c r="Y19" s="346"/>
      <c r="Z19" s="346"/>
      <c r="AA19" s="352"/>
      <c r="AB19" s="346"/>
      <c r="AC19" s="346"/>
      <c r="AD19" s="352"/>
      <c r="AE19" s="346"/>
      <c r="AF19" s="346"/>
      <c r="AG19" s="352"/>
      <c r="AH19" s="346"/>
      <c r="AI19" s="346"/>
      <c r="AJ19" s="352"/>
      <c r="AK19" s="346"/>
      <c r="AL19" s="346"/>
      <c r="AM19" s="352"/>
      <c r="AN19" s="346"/>
      <c r="AO19" s="346"/>
      <c r="AP19" s="352"/>
      <c r="AQ19" s="346"/>
      <c r="AR19" s="346"/>
      <c r="AS19" s="352"/>
      <c r="AT19" s="346"/>
      <c r="AU19" s="346"/>
    </row>
    <row r="20" spans="1:47" ht="12.75">
      <c r="A20" s="354" t="s">
        <v>123</v>
      </c>
      <c r="B20" s="355"/>
      <c r="C20" s="356"/>
      <c r="D20" s="357"/>
      <c r="E20" s="358"/>
      <c r="F20" s="356"/>
      <c r="G20" s="357"/>
      <c r="H20" s="358"/>
      <c r="I20" s="356"/>
      <c r="J20" s="357"/>
      <c r="K20" s="358"/>
      <c r="L20" s="356"/>
      <c r="M20" s="357"/>
      <c r="N20" s="358"/>
      <c r="O20" s="356"/>
      <c r="P20" s="357"/>
      <c r="Q20" s="358"/>
      <c r="R20" s="356"/>
      <c r="S20" s="357"/>
      <c r="T20" s="358"/>
      <c r="U20" s="356"/>
      <c r="V20" s="357"/>
      <c r="W20" s="358"/>
      <c r="X20" s="356"/>
      <c r="Y20" s="357"/>
      <c r="Z20" s="358"/>
      <c r="AA20" s="356"/>
      <c r="AB20" s="357"/>
      <c r="AC20" s="358"/>
      <c r="AD20" s="356"/>
      <c r="AE20" s="357"/>
      <c r="AF20" s="358"/>
      <c r="AG20" s="356"/>
      <c r="AH20" s="357"/>
      <c r="AI20" s="358"/>
      <c r="AJ20" s="356"/>
      <c r="AK20" s="357"/>
      <c r="AL20" s="358"/>
      <c r="AM20" s="356"/>
      <c r="AN20" s="357"/>
      <c r="AO20" s="358"/>
      <c r="AP20" s="356"/>
      <c r="AQ20" s="357"/>
      <c r="AR20" s="358"/>
      <c r="AS20" s="356"/>
      <c r="AT20" s="357"/>
      <c r="AU20" s="358"/>
    </row>
    <row r="21" spans="1:47" s="92" customFormat="1" ht="21" customHeight="1">
      <c r="A21" s="88" t="s">
        <v>13</v>
      </c>
      <c r="B21" s="147"/>
      <c r="C21" s="89"/>
      <c r="D21" s="207" t="s">
        <v>93</v>
      </c>
      <c r="E21" s="208"/>
      <c r="F21" s="89"/>
      <c r="G21" s="207" t="s">
        <v>93</v>
      </c>
      <c r="H21" s="208"/>
      <c r="I21" s="89"/>
      <c r="J21" s="207" t="s">
        <v>93</v>
      </c>
      <c r="K21" s="208"/>
      <c r="L21" s="89"/>
      <c r="M21" s="207" t="s">
        <v>93</v>
      </c>
      <c r="N21" s="208"/>
      <c r="O21" s="89"/>
      <c r="P21" s="207" t="s">
        <v>93</v>
      </c>
      <c r="Q21" s="208"/>
      <c r="R21" s="89"/>
      <c r="S21" s="207" t="s">
        <v>93</v>
      </c>
      <c r="T21" s="208"/>
      <c r="U21" s="89"/>
      <c r="V21" s="207" t="s">
        <v>93</v>
      </c>
      <c r="W21" s="208"/>
      <c r="X21" s="89"/>
      <c r="Y21" s="207" t="s">
        <v>93</v>
      </c>
      <c r="Z21" s="208"/>
      <c r="AA21" s="89"/>
      <c r="AB21" s="207" t="s">
        <v>93</v>
      </c>
      <c r="AC21" s="208"/>
      <c r="AD21" s="89"/>
      <c r="AE21" s="207" t="s">
        <v>93</v>
      </c>
      <c r="AF21" s="208"/>
      <c r="AG21" s="89"/>
      <c r="AH21" s="207" t="s">
        <v>93</v>
      </c>
      <c r="AI21" s="208"/>
      <c r="AJ21" s="89"/>
      <c r="AK21" s="207" t="s">
        <v>93</v>
      </c>
      <c r="AL21" s="208"/>
      <c r="AM21" s="89"/>
      <c r="AN21" s="207" t="s">
        <v>93</v>
      </c>
      <c r="AO21" s="208"/>
      <c r="AP21" s="89"/>
      <c r="AQ21" s="207" t="s">
        <v>93</v>
      </c>
      <c r="AR21" s="208"/>
      <c r="AS21" s="89"/>
      <c r="AT21" s="207" t="s">
        <v>93</v>
      </c>
      <c r="AU21" s="208"/>
    </row>
    <row r="22" spans="1:47" s="92" customFormat="1" ht="23.25" customHeight="1">
      <c r="A22" s="98" t="s">
        <v>14</v>
      </c>
      <c r="B22" s="148"/>
      <c r="C22" s="242"/>
      <c r="D22" s="206" t="s">
        <v>194</v>
      </c>
      <c r="E22" s="209">
        <f>IF(E21="","",E21)</f>
      </c>
      <c r="F22" s="242"/>
      <c r="G22" s="205"/>
      <c r="H22" s="209">
        <f>IF(H21="","",H21)</f>
      </c>
      <c r="I22" s="242"/>
      <c r="J22" s="93"/>
      <c r="K22" s="209">
        <f>IF(K21="","",K21)</f>
      </c>
      <c r="L22" s="242"/>
      <c r="M22" s="93"/>
      <c r="N22" s="209">
        <f>IF(N21="","",N21)</f>
      </c>
      <c r="O22" s="242"/>
      <c r="P22" s="93"/>
      <c r="Q22" s="209">
        <f>IF(Q21="","",Q21)</f>
      </c>
      <c r="R22" s="242"/>
      <c r="S22" s="93"/>
      <c r="T22" s="209">
        <f>IF(T21="","",T21)</f>
      </c>
      <c r="U22" s="242"/>
      <c r="V22" s="93"/>
      <c r="W22" s="209">
        <f>IF(W21="","",W21)</f>
      </c>
      <c r="X22" s="242"/>
      <c r="Y22" s="93"/>
      <c r="Z22" s="209">
        <f>IF(Z21="","",Z21)</f>
      </c>
      <c r="AA22" s="242"/>
      <c r="AB22" s="93"/>
      <c r="AC22" s="209">
        <f>IF(AC21="","",AC21)</f>
      </c>
      <c r="AD22" s="242"/>
      <c r="AE22" s="93"/>
      <c r="AF22" s="209">
        <f>IF(AF21="","",AF21)</f>
      </c>
      <c r="AG22" s="242"/>
      <c r="AH22" s="93"/>
      <c r="AI22" s="209">
        <f>IF(AI21="","",AI21)</f>
      </c>
      <c r="AJ22" s="242"/>
      <c r="AK22" s="93"/>
      <c r="AL22" s="209">
        <f>IF(AL21="","",AL21)</f>
      </c>
      <c r="AM22" s="242"/>
      <c r="AN22" s="93"/>
      <c r="AO22" s="209">
        <f>IF(AO21="","",AO21)</f>
      </c>
      <c r="AP22" s="242"/>
      <c r="AQ22" s="93"/>
      <c r="AR22" s="209">
        <f>IF(AR21="","",AR21)</f>
      </c>
      <c r="AS22" s="242"/>
      <c r="AT22" s="93"/>
      <c r="AU22" s="209">
        <f>IF(AU21="","",AU21)</f>
      </c>
    </row>
    <row r="23" spans="1:47" s="92" customFormat="1" ht="23.25" customHeight="1" thickBot="1">
      <c r="A23" s="262" t="s">
        <v>27</v>
      </c>
      <c r="B23" s="261"/>
      <c r="C23" s="285" t="s">
        <v>90</v>
      </c>
      <c r="D23" s="97"/>
      <c r="E23" s="143">
        <f>IF(OR(E22="",E22=0),0,$E27/E22*$B23*100)</f>
        <v>0</v>
      </c>
      <c r="F23" s="96"/>
      <c r="G23" s="97"/>
      <c r="H23" s="143">
        <f>IF(OR(H22="",H22=0),0,$E27/H22*$B23*100)</f>
        <v>0</v>
      </c>
      <c r="I23" s="96"/>
      <c r="J23" s="97"/>
      <c r="K23" s="143">
        <f>IF(OR(K22="",K22=0),0,$E27/K22*$B23*100)</f>
        <v>0</v>
      </c>
      <c r="L23" s="96"/>
      <c r="M23" s="97"/>
      <c r="N23" s="143">
        <f>IF(OR(N22="",N22=0),0,$E27/N22*$B23*100)</f>
        <v>0</v>
      </c>
      <c r="O23" s="96"/>
      <c r="P23" s="97"/>
      <c r="Q23" s="143">
        <f>IF(OR(Q22="",Q22=0),0,$E27/Q22*$B23*100)</f>
        <v>0</v>
      </c>
      <c r="R23" s="96"/>
      <c r="S23" s="97"/>
      <c r="T23" s="143">
        <f>IF(OR(T22="",T22=0),0,$E27/T22*$B23*100)</f>
        <v>0</v>
      </c>
      <c r="U23" s="96"/>
      <c r="V23" s="97"/>
      <c r="W23" s="143">
        <f>IF(OR(W22="",W22=0),0,$E27/W22*$B23*100)</f>
        <v>0</v>
      </c>
      <c r="X23" s="96"/>
      <c r="Y23" s="97"/>
      <c r="Z23" s="143">
        <f>IF(OR(Z22="",Z22=0),0,$E27/Z22*$B23*100)</f>
        <v>0</v>
      </c>
      <c r="AA23" s="96"/>
      <c r="AB23" s="97"/>
      <c r="AC23" s="143">
        <f>IF(OR(AC22="",AC22=0),0,$E27/AC22*$B23*100)</f>
        <v>0</v>
      </c>
      <c r="AD23" s="96"/>
      <c r="AE23" s="97"/>
      <c r="AF23" s="143">
        <f>IF(OR(AF22="",AF22=0),0,$E27/AF22*$B23*100)</f>
        <v>0</v>
      </c>
      <c r="AG23" s="96"/>
      <c r="AH23" s="97"/>
      <c r="AI23" s="143">
        <f>IF(OR(AI22="",AI22=0),0,$E27/AI22*$B23*100)</f>
        <v>0</v>
      </c>
      <c r="AJ23" s="96"/>
      <c r="AK23" s="97"/>
      <c r="AL23" s="143">
        <f>IF(OR(AL22="",AL22=0),0,$E27/AL22*$B23*100)</f>
        <v>0</v>
      </c>
      <c r="AM23" s="96"/>
      <c r="AN23" s="97"/>
      <c r="AO23" s="143">
        <f>IF(OR(AO22="",AO22=0),0,$E27/AO22*$B23*100)</f>
        <v>0</v>
      </c>
      <c r="AP23" s="96"/>
      <c r="AQ23" s="97"/>
      <c r="AR23" s="143">
        <f>IF(OR(AR22="",AR22=0),0,$E27/AR22*$B23*100)</f>
        <v>0</v>
      </c>
      <c r="AS23" s="96"/>
      <c r="AT23" s="97"/>
      <c r="AU23" s="143">
        <f>IF(OR(AU22="",AU22=0),0,$E27/AU22*$B23*100)</f>
        <v>0</v>
      </c>
    </row>
    <row r="24" spans="1:47" s="92" customFormat="1" ht="21" thickBot="1">
      <c r="A24" s="100" t="s">
        <v>26</v>
      </c>
      <c r="B24" s="263">
        <f>B$17+B23</f>
        <v>0</v>
      </c>
      <c r="C24" s="284" t="s">
        <v>119</v>
      </c>
      <c r="D24" s="102"/>
      <c r="E24" s="108">
        <f>E$17+E23</f>
        <v>0</v>
      </c>
      <c r="F24" s="101"/>
      <c r="G24" s="102"/>
      <c r="H24" s="108">
        <f>H$17+H23</f>
        <v>0</v>
      </c>
      <c r="I24" s="101"/>
      <c r="J24" s="102"/>
      <c r="K24" s="108">
        <f>K$17+K23</f>
        <v>0</v>
      </c>
      <c r="L24" s="101"/>
      <c r="M24" s="102"/>
      <c r="N24" s="108">
        <f>N$17+N23</f>
        <v>0</v>
      </c>
      <c r="O24" s="101"/>
      <c r="P24" s="102"/>
      <c r="Q24" s="108">
        <f>Q$17+Q23</f>
        <v>0</v>
      </c>
      <c r="R24" s="101"/>
      <c r="S24" s="102"/>
      <c r="T24" s="108">
        <f>T$17+T23</f>
        <v>0</v>
      </c>
      <c r="U24" s="101"/>
      <c r="V24" s="102"/>
      <c r="W24" s="108">
        <f>W$17+W23</f>
        <v>0</v>
      </c>
      <c r="X24" s="101"/>
      <c r="Y24" s="102"/>
      <c r="Z24" s="108">
        <f>Z$17+Z23</f>
        <v>0</v>
      </c>
      <c r="AA24" s="101"/>
      <c r="AB24" s="102"/>
      <c r="AC24" s="108">
        <f>AC$17+AC23</f>
        <v>0</v>
      </c>
      <c r="AD24" s="101"/>
      <c r="AE24" s="102"/>
      <c r="AF24" s="108">
        <f>AF$17+AF23</f>
        <v>0</v>
      </c>
      <c r="AG24" s="101"/>
      <c r="AH24" s="102"/>
      <c r="AI24" s="108">
        <f>AI$17+AI23</f>
        <v>0</v>
      </c>
      <c r="AJ24" s="101"/>
      <c r="AK24" s="102"/>
      <c r="AL24" s="108">
        <f>AL$17+AL23</f>
        <v>0</v>
      </c>
      <c r="AM24" s="101"/>
      <c r="AN24" s="102"/>
      <c r="AO24" s="108">
        <f>AO$17+AO23</f>
        <v>0</v>
      </c>
      <c r="AP24" s="101"/>
      <c r="AQ24" s="102"/>
      <c r="AR24" s="108">
        <f>AR$17+AR23</f>
        <v>0</v>
      </c>
      <c r="AS24" s="101"/>
      <c r="AT24" s="102"/>
      <c r="AU24" s="108">
        <f>AU$17+AU23</f>
        <v>0</v>
      </c>
    </row>
    <row r="25" spans="1:47" ht="13.5" thickBot="1">
      <c r="A25" s="46"/>
      <c r="B25" s="6"/>
      <c r="C25" s="11"/>
      <c r="D25" s="29"/>
      <c r="E25" s="23"/>
      <c r="F25" s="11"/>
      <c r="G25" s="29"/>
      <c r="H25" s="23"/>
      <c r="I25" s="11"/>
      <c r="J25" s="29"/>
      <c r="K25" s="23"/>
      <c r="L25" s="11"/>
      <c r="M25" s="29"/>
      <c r="N25" s="23"/>
      <c r="O25" s="11"/>
      <c r="P25" s="29"/>
      <c r="Q25" s="23"/>
      <c r="R25" s="11"/>
      <c r="S25" s="29"/>
      <c r="T25" s="23"/>
      <c r="U25" s="11"/>
      <c r="V25" s="29"/>
      <c r="W25" s="23"/>
      <c r="X25" s="11"/>
      <c r="Y25" s="29"/>
      <c r="Z25" s="23"/>
      <c r="AA25" s="11"/>
      <c r="AB25" s="29"/>
      <c r="AC25" s="23"/>
      <c r="AD25" s="11"/>
      <c r="AE25" s="29"/>
      <c r="AF25" s="23"/>
      <c r="AG25" s="11"/>
      <c r="AH25" s="29"/>
      <c r="AI25" s="23"/>
      <c r="AJ25" s="11"/>
      <c r="AK25" s="29"/>
      <c r="AL25" s="23"/>
      <c r="AM25" s="11"/>
      <c r="AN25" s="29"/>
      <c r="AO25" s="23"/>
      <c r="AP25" s="11"/>
      <c r="AQ25" s="29"/>
      <c r="AR25" s="23"/>
      <c r="AS25" s="11"/>
      <c r="AT25" s="29"/>
      <c r="AU25" s="23"/>
    </row>
    <row r="26" spans="1:47" ht="16.5" thickBot="1">
      <c r="A26" s="360" t="s">
        <v>4</v>
      </c>
      <c r="B26" s="361"/>
      <c r="C26" s="433" t="s">
        <v>197</v>
      </c>
      <c r="D26" s="363"/>
      <c r="E26" s="364">
        <f>RANK(E24,$E24:$AV24,0)</f>
        <v>1</v>
      </c>
      <c r="F26" s="362"/>
      <c r="G26" s="363"/>
      <c r="H26" s="359">
        <f>RANK(H24,$E24:$AV24,0)</f>
        <v>1</v>
      </c>
      <c r="I26" s="362"/>
      <c r="J26" s="363"/>
      <c r="K26" s="359">
        <f>RANK(K24,$E24:$AV24,0)</f>
        <v>1</v>
      </c>
      <c r="L26" s="362"/>
      <c r="M26" s="363"/>
      <c r="N26" s="359">
        <f>RANK(N24,$E24:$AV24,0)</f>
        <v>1</v>
      </c>
      <c r="O26" s="359"/>
      <c r="P26" s="363"/>
      <c r="Q26" s="359">
        <f>RANK(Q24,$E24:$AV24,0)</f>
        <v>1</v>
      </c>
      <c r="R26" s="362"/>
      <c r="S26" s="363"/>
      <c r="T26" s="359">
        <f>RANK(T24,$E24:$AV24,0)</f>
        <v>1</v>
      </c>
      <c r="U26" s="362"/>
      <c r="V26" s="363"/>
      <c r="W26" s="359">
        <f>RANK(W24,$E24:$AV24,0)</f>
        <v>1</v>
      </c>
      <c r="X26" s="362"/>
      <c r="Y26" s="363"/>
      <c r="Z26" s="359">
        <f>RANK(Z24,$E24:$AV24,0)</f>
        <v>1</v>
      </c>
      <c r="AA26" s="362"/>
      <c r="AB26" s="363"/>
      <c r="AC26" s="359">
        <f>RANK(AC24,$E24:$AV24,0)</f>
        <v>1</v>
      </c>
      <c r="AD26" s="362"/>
      <c r="AE26" s="363"/>
      <c r="AF26" s="359">
        <f>RANK(AF24,$E24:$AV24,0)</f>
        <v>1</v>
      </c>
      <c r="AG26" s="362"/>
      <c r="AH26" s="363"/>
      <c r="AI26" s="359">
        <f>RANK(AI24,$E24:$AV24,0)</f>
        <v>1</v>
      </c>
      <c r="AJ26" s="362"/>
      <c r="AK26" s="363"/>
      <c r="AL26" s="359">
        <f>RANK(AL24,$E24:$AV24,0)</f>
        <v>1</v>
      </c>
      <c r="AM26" s="362"/>
      <c r="AN26" s="363"/>
      <c r="AO26" s="359">
        <f>RANK(AO24,$E24:$AV24,0)</f>
        <v>1</v>
      </c>
      <c r="AP26" s="362"/>
      <c r="AQ26" s="363"/>
      <c r="AR26" s="359">
        <f>RANK(AR24,$E24:$AV24,0)</f>
        <v>1</v>
      </c>
      <c r="AS26" s="362"/>
      <c r="AT26" s="363"/>
      <c r="AU26" s="415">
        <f>RANK(AU24,$E24:$AV24,0)</f>
        <v>1</v>
      </c>
    </row>
    <row r="27" spans="1:47" ht="19.5" thickBot="1" thickTop="1">
      <c r="A27" s="86"/>
      <c r="B27" s="105"/>
      <c r="C27" s="202"/>
      <c r="D27" s="429" t="s">
        <v>193</v>
      </c>
      <c r="E27" s="254"/>
      <c r="F27" s="187" t="s">
        <v>92</v>
      </c>
      <c r="G27" s="49"/>
      <c r="H27" s="49"/>
      <c r="I27" s="87"/>
      <c r="J27" s="49"/>
      <c r="K27" s="49"/>
      <c r="L27" s="87"/>
      <c r="M27" s="49"/>
      <c r="N27" s="49"/>
      <c r="O27" s="87"/>
      <c r="P27" s="49"/>
      <c r="Q27" s="49"/>
      <c r="R27" s="87"/>
      <c r="S27" s="49"/>
      <c r="T27" s="49"/>
      <c r="U27" s="87"/>
      <c r="V27" s="49"/>
      <c r="W27" s="49"/>
      <c r="X27" s="87"/>
      <c r="Y27" s="49"/>
      <c r="Z27" s="49"/>
      <c r="AA27" s="87"/>
      <c r="AB27" s="49"/>
      <c r="AC27" s="49"/>
      <c r="AD27" s="87"/>
      <c r="AE27" s="49"/>
      <c r="AF27" s="49"/>
      <c r="AG27" s="87"/>
      <c r="AH27" s="49"/>
      <c r="AI27" s="49"/>
      <c r="AJ27" s="87"/>
      <c r="AK27" s="49"/>
      <c r="AL27" s="49"/>
      <c r="AM27" s="87"/>
      <c r="AN27" s="49"/>
      <c r="AO27" s="49"/>
      <c r="AP27" s="87"/>
      <c r="AQ27" s="49"/>
      <c r="AR27" s="49"/>
      <c r="AS27" s="87"/>
      <c r="AT27" s="49"/>
      <c r="AU27" s="49"/>
    </row>
    <row r="28" spans="1:47" ht="13.5" thickTop="1">
      <c r="A28" s="86"/>
      <c r="B28" s="105"/>
      <c r="C28" s="200"/>
      <c r="D28" s="200"/>
      <c r="E28" s="49"/>
      <c r="F28" s="187" t="s">
        <v>117</v>
      </c>
      <c r="G28" s="49"/>
      <c r="H28" s="49"/>
      <c r="I28" s="87"/>
      <c r="J28" s="49"/>
      <c r="K28" s="49"/>
      <c r="L28" s="87"/>
      <c r="M28" s="49"/>
      <c r="N28" s="49"/>
      <c r="O28" s="87"/>
      <c r="P28" s="49"/>
      <c r="Q28" s="49"/>
      <c r="R28" s="87"/>
      <c r="S28" s="49"/>
      <c r="T28" s="49"/>
      <c r="U28" s="87"/>
      <c r="V28" s="49"/>
      <c r="W28" s="49"/>
      <c r="X28" s="87"/>
      <c r="Y28" s="49"/>
      <c r="Z28" s="49"/>
      <c r="AA28" s="87"/>
      <c r="AB28" s="49"/>
      <c r="AC28" s="49"/>
      <c r="AD28" s="87"/>
      <c r="AE28" s="49"/>
      <c r="AF28" s="49"/>
      <c r="AG28" s="87"/>
      <c r="AH28" s="49"/>
      <c r="AI28" s="49"/>
      <c r="AJ28" s="87"/>
      <c r="AK28" s="49"/>
      <c r="AL28" s="49"/>
      <c r="AM28" s="87"/>
      <c r="AN28" s="49"/>
      <c r="AO28" s="49"/>
      <c r="AP28" s="87"/>
      <c r="AQ28" s="49"/>
      <c r="AR28" s="49"/>
      <c r="AS28" s="87"/>
      <c r="AT28" s="49"/>
      <c r="AU28" s="49"/>
    </row>
    <row r="29" spans="1:47" ht="8.25" customHeight="1">
      <c r="A29" s="86"/>
      <c r="B29" s="105"/>
      <c r="C29" s="200"/>
      <c r="D29" s="200"/>
      <c r="E29" s="49"/>
      <c r="F29" s="187"/>
      <c r="G29" s="49"/>
      <c r="H29" s="49"/>
      <c r="I29" s="87"/>
      <c r="J29" s="49"/>
      <c r="K29" s="49"/>
      <c r="L29" s="87"/>
      <c r="M29" s="49"/>
      <c r="N29" s="49"/>
      <c r="O29" s="87"/>
      <c r="P29" s="49"/>
      <c r="Q29" s="49"/>
      <c r="R29" s="87"/>
      <c r="S29" s="49"/>
      <c r="T29" s="49"/>
      <c r="U29" s="87"/>
      <c r="V29" s="49"/>
      <c r="W29" s="49"/>
      <c r="X29" s="87"/>
      <c r="Y29" s="49"/>
      <c r="Z29" s="49"/>
      <c r="AA29" s="87"/>
      <c r="AB29" s="49"/>
      <c r="AC29" s="49"/>
      <c r="AD29" s="87"/>
      <c r="AE29" s="49"/>
      <c r="AF29" s="49"/>
      <c r="AG29" s="87"/>
      <c r="AH29" s="49"/>
      <c r="AI29" s="49"/>
      <c r="AJ29" s="87"/>
      <c r="AK29" s="49"/>
      <c r="AL29" s="49"/>
      <c r="AM29" s="87"/>
      <c r="AN29" s="49"/>
      <c r="AO29" s="49"/>
      <c r="AP29" s="87"/>
      <c r="AQ29" s="49"/>
      <c r="AR29" s="49"/>
      <c r="AS29" s="87"/>
      <c r="AT29" s="49"/>
      <c r="AU29" s="49"/>
    </row>
    <row r="30" spans="1:47" ht="12.75">
      <c r="A30" s="187" t="s">
        <v>66</v>
      </c>
      <c r="B30" s="105"/>
      <c r="C30" s="149"/>
      <c r="D30" s="150"/>
      <c r="E30" s="188" t="s">
        <v>68</v>
      </c>
      <c r="F30" s="201"/>
      <c r="G30" s="49"/>
      <c r="H30" s="188" t="s">
        <v>68</v>
      </c>
      <c r="I30" s="87"/>
      <c r="J30" s="49"/>
      <c r="K30" s="188" t="s">
        <v>68</v>
      </c>
      <c r="L30" s="87"/>
      <c r="M30" s="49"/>
      <c r="N30" s="188" t="s">
        <v>68</v>
      </c>
      <c r="O30" s="87"/>
      <c r="P30" s="49"/>
      <c r="Q30" s="188" t="s">
        <v>68</v>
      </c>
      <c r="R30" s="87"/>
      <c r="S30" s="49"/>
      <c r="T30" s="188" t="s">
        <v>68</v>
      </c>
      <c r="U30" s="87"/>
      <c r="V30" s="49"/>
      <c r="W30" s="188" t="s">
        <v>68</v>
      </c>
      <c r="X30" s="87"/>
      <c r="Y30" s="49"/>
      <c r="Z30" s="188" t="s">
        <v>68</v>
      </c>
      <c r="AA30" s="87"/>
      <c r="AB30" s="49"/>
      <c r="AC30" s="188" t="s">
        <v>68</v>
      </c>
      <c r="AD30" s="87"/>
      <c r="AE30" s="49"/>
      <c r="AF30" s="188" t="s">
        <v>68</v>
      </c>
      <c r="AG30" s="87"/>
      <c r="AH30" s="49"/>
      <c r="AI30" s="188" t="s">
        <v>68</v>
      </c>
      <c r="AJ30" s="87"/>
      <c r="AK30" s="49"/>
      <c r="AL30" s="188" t="s">
        <v>68</v>
      </c>
      <c r="AM30" s="87"/>
      <c r="AN30" s="49"/>
      <c r="AO30" s="188" t="s">
        <v>68</v>
      </c>
      <c r="AP30" s="87"/>
      <c r="AQ30" s="49"/>
      <c r="AR30" s="188" t="s">
        <v>68</v>
      </c>
      <c r="AS30" s="87"/>
      <c r="AT30" s="49"/>
      <c r="AU30" s="188" t="s">
        <v>68</v>
      </c>
    </row>
    <row r="31" spans="1:47" ht="12.75">
      <c r="A31" s="187" t="s">
        <v>67</v>
      </c>
      <c r="B31" s="105"/>
      <c r="C31" s="149"/>
      <c r="D31" s="150"/>
      <c r="E31" s="188" t="s">
        <v>68</v>
      </c>
      <c r="F31" s="87"/>
      <c r="G31" s="49"/>
      <c r="H31" s="188" t="s">
        <v>68</v>
      </c>
      <c r="I31" s="87"/>
      <c r="J31" s="49"/>
      <c r="K31" s="188" t="s">
        <v>68</v>
      </c>
      <c r="L31" s="87"/>
      <c r="M31" s="49"/>
      <c r="N31" s="188" t="s">
        <v>68</v>
      </c>
      <c r="O31" s="87"/>
      <c r="P31" s="49"/>
      <c r="Q31" s="188" t="s">
        <v>68</v>
      </c>
      <c r="R31" s="87"/>
      <c r="S31" s="49"/>
      <c r="T31" s="188" t="s">
        <v>68</v>
      </c>
      <c r="U31" s="87"/>
      <c r="V31" s="49"/>
      <c r="W31" s="188" t="s">
        <v>68</v>
      </c>
      <c r="X31" s="87"/>
      <c r="Y31" s="49"/>
      <c r="Z31" s="188" t="s">
        <v>68</v>
      </c>
      <c r="AA31" s="87"/>
      <c r="AB31" s="49"/>
      <c r="AC31" s="188" t="s">
        <v>68</v>
      </c>
      <c r="AD31" s="87"/>
      <c r="AE31" s="49"/>
      <c r="AF31" s="188" t="s">
        <v>68</v>
      </c>
      <c r="AG31" s="87"/>
      <c r="AH31" s="49"/>
      <c r="AI31" s="188" t="s">
        <v>68</v>
      </c>
      <c r="AJ31" s="87"/>
      <c r="AK31" s="49"/>
      <c r="AL31" s="188" t="s">
        <v>68</v>
      </c>
      <c r="AM31" s="87"/>
      <c r="AN31" s="49"/>
      <c r="AO31" s="188" t="s">
        <v>68</v>
      </c>
      <c r="AP31" s="87"/>
      <c r="AQ31" s="49"/>
      <c r="AR31" s="188" t="s">
        <v>68</v>
      </c>
      <c r="AS31" s="87"/>
      <c r="AT31" s="49"/>
      <c r="AU31" s="188" t="s">
        <v>68</v>
      </c>
    </row>
    <row r="32" spans="1:47" ht="6" customHeight="1">
      <c r="A32" s="187"/>
      <c r="B32" s="105"/>
      <c r="C32" s="149"/>
      <c r="D32" s="150"/>
      <c r="E32" s="188"/>
      <c r="F32" s="87"/>
      <c r="G32" s="49"/>
      <c r="H32" s="188"/>
      <c r="I32" s="87"/>
      <c r="J32" s="49"/>
      <c r="K32" s="188"/>
      <c r="L32" s="87"/>
      <c r="M32" s="49"/>
      <c r="N32" s="188"/>
      <c r="O32" s="87"/>
      <c r="P32" s="49"/>
      <c r="Q32" s="188"/>
      <c r="R32" s="87"/>
      <c r="S32" s="49"/>
      <c r="T32" s="188"/>
      <c r="U32" s="87"/>
      <c r="V32" s="49"/>
      <c r="W32" s="188"/>
      <c r="X32" s="87"/>
      <c r="Y32" s="49"/>
      <c r="Z32" s="188"/>
      <c r="AA32" s="87"/>
      <c r="AB32" s="49"/>
      <c r="AC32" s="188"/>
      <c r="AD32" s="87"/>
      <c r="AE32" s="49"/>
      <c r="AF32" s="188"/>
      <c r="AG32" s="87"/>
      <c r="AH32" s="49"/>
      <c r="AI32" s="188"/>
      <c r="AJ32" s="87"/>
      <c r="AK32" s="49"/>
      <c r="AL32" s="188"/>
      <c r="AM32" s="87"/>
      <c r="AN32" s="49"/>
      <c r="AO32" s="188"/>
      <c r="AP32" s="87"/>
      <c r="AQ32" s="49"/>
      <c r="AR32" s="188"/>
      <c r="AS32" s="87"/>
      <c r="AT32" s="49"/>
      <c r="AU32" s="188"/>
    </row>
    <row r="33" spans="1:47" s="92" customFormat="1" ht="16.5" customHeight="1">
      <c r="A33" s="326" t="s">
        <v>161</v>
      </c>
      <c r="B33" s="306"/>
      <c r="C33" s="306"/>
      <c r="F33" s="228"/>
      <c r="G33" s="229"/>
      <c r="H33" s="230"/>
      <c r="I33" s="228"/>
      <c r="J33" s="229"/>
      <c r="K33" s="230"/>
      <c r="L33" s="228"/>
      <c r="M33" s="229"/>
      <c r="N33" s="230"/>
      <c r="O33" s="228"/>
      <c r="P33" s="229"/>
      <c r="Q33" s="230"/>
      <c r="R33" s="228"/>
      <c r="S33" s="229"/>
      <c r="T33" s="230"/>
      <c r="U33" s="228"/>
      <c r="V33" s="229"/>
      <c r="W33" s="230"/>
      <c r="X33" s="228"/>
      <c r="Y33" s="229"/>
      <c r="Z33" s="230"/>
      <c r="AA33" s="228"/>
      <c r="AB33" s="229"/>
      <c r="AC33" s="230"/>
      <c r="AD33" s="228"/>
      <c r="AE33" s="229"/>
      <c r="AF33" s="230"/>
      <c r="AG33" s="228"/>
      <c r="AH33" s="229"/>
      <c r="AI33" s="230"/>
      <c r="AJ33" s="228"/>
      <c r="AK33" s="229"/>
      <c r="AL33" s="230"/>
      <c r="AM33" s="228"/>
      <c r="AN33" s="229"/>
      <c r="AO33" s="230"/>
      <c r="AP33" s="228"/>
      <c r="AQ33" s="229"/>
      <c r="AR33" s="230"/>
      <c r="AS33" s="228"/>
      <c r="AT33" s="229"/>
      <c r="AU33" s="230"/>
    </row>
    <row r="34" spans="1:47" s="92" customFormat="1" ht="28.5" customHeight="1">
      <c r="A34" s="445" t="s">
        <v>148</v>
      </c>
      <c r="B34" s="445"/>
      <c r="C34" s="325" t="str">
        <f>IF(Registration!D26="","",Registration!D26)</f>
        <v>Insert Evaluator's Name</v>
      </c>
      <c r="F34" s="228"/>
      <c r="G34" s="229"/>
      <c r="H34" s="230"/>
      <c r="I34" s="228"/>
      <c r="J34" s="229"/>
      <c r="K34" s="230"/>
      <c r="L34" s="228"/>
      <c r="M34" s="229"/>
      <c r="N34" s="230"/>
      <c r="O34" s="228"/>
      <c r="P34" s="229"/>
      <c r="Q34" s="230"/>
      <c r="R34" s="228"/>
      <c r="S34" s="229"/>
      <c r="T34" s="230"/>
      <c r="U34" s="228"/>
      <c r="V34" s="229"/>
      <c r="W34" s="230"/>
      <c r="X34" s="228"/>
      <c r="Y34" s="229"/>
      <c r="Z34" s="230"/>
      <c r="AA34" s="228"/>
      <c r="AB34" s="229"/>
      <c r="AC34" s="230"/>
      <c r="AD34" s="228"/>
      <c r="AE34" s="229"/>
      <c r="AF34" s="230"/>
      <c r="AG34" s="228"/>
      <c r="AH34" s="229"/>
      <c r="AI34" s="230"/>
      <c r="AJ34" s="228"/>
      <c r="AK34" s="229"/>
      <c r="AL34" s="230"/>
      <c r="AM34" s="228"/>
      <c r="AN34" s="229"/>
      <c r="AO34" s="230"/>
      <c r="AP34" s="228"/>
      <c r="AQ34" s="229"/>
      <c r="AR34" s="230"/>
      <c r="AS34" s="228"/>
      <c r="AT34" s="229"/>
      <c r="AU34" s="230"/>
    </row>
    <row r="35" spans="1:47" s="92" customFormat="1" ht="29.25" customHeight="1">
      <c r="A35" s="323" t="s">
        <v>147</v>
      </c>
      <c r="B35" s="324"/>
      <c r="C35" s="324" t="str">
        <f>IF(Registration!D26="","",Registration!D26)</f>
        <v>Insert Evaluator's Name</v>
      </c>
      <c r="F35" s="228"/>
      <c r="G35" s="229"/>
      <c r="H35" s="230"/>
      <c r="I35" s="228"/>
      <c r="J35" s="229"/>
      <c r="K35" s="230"/>
      <c r="L35" s="228"/>
      <c r="M35" s="229"/>
      <c r="N35" s="230"/>
      <c r="O35" s="228"/>
      <c r="P35" s="229"/>
      <c r="Q35" s="230"/>
      <c r="R35" s="228"/>
      <c r="S35" s="229"/>
      <c r="T35" s="230"/>
      <c r="U35" s="228"/>
      <c r="V35" s="229"/>
      <c r="W35" s="230"/>
      <c r="X35" s="228"/>
      <c r="Y35" s="229"/>
      <c r="Z35" s="230"/>
      <c r="AA35" s="228"/>
      <c r="AB35" s="229"/>
      <c r="AC35" s="230"/>
      <c r="AD35" s="228"/>
      <c r="AE35" s="229"/>
      <c r="AF35" s="230"/>
      <c r="AG35" s="228"/>
      <c r="AH35" s="229"/>
      <c r="AI35" s="230"/>
      <c r="AJ35" s="228"/>
      <c r="AK35" s="229"/>
      <c r="AL35" s="230"/>
      <c r="AM35" s="228"/>
      <c r="AN35" s="229"/>
      <c r="AO35" s="230"/>
      <c r="AP35" s="228"/>
      <c r="AQ35" s="229"/>
      <c r="AR35" s="230"/>
      <c r="AS35" s="228"/>
      <c r="AT35" s="229"/>
      <c r="AU35" s="230"/>
    </row>
    <row r="36" spans="1:47" s="92" customFormat="1" ht="19.5" customHeight="1">
      <c r="A36" s="325" t="s">
        <v>146</v>
      </c>
      <c r="B36" s="329"/>
      <c r="C36" s="330"/>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row>
    <row r="37" spans="2:47" s="92" customFormat="1" ht="12.75">
      <c r="B37" s="238"/>
      <c r="C37" s="239"/>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row>
    <row r="38" spans="1:47" ht="12.75">
      <c r="A38" s="85"/>
      <c r="B38" s="84"/>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row>
    <row r="39" spans="1:47" ht="12.75">
      <c r="A39" s="187"/>
      <c r="B39" s="105"/>
      <c r="C39" s="149"/>
      <c r="D39" s="150"/>
      <c r="E39" s="188"/>
      <c r="F39" s="87"/>
      <c r="G39" s="49"/>
      <c r="H39" s="188"/>
      <c r="I39" s="87"/>
      <c r="J39" s="49"/>
      <c r="K39" s="188"/>
      <c r="L39" s="87"/>
      <c r="M39" s="49"/>
      <c r="N39" s="188"/>
      <c r="O39" s="87"/>
      <c r="P39" s="49"/>
      <c r="Q39" s="188"/>
      <c r="R39" s="87"/>
      <c r="S39" s="49"/>
      <c r="T39" s="188"/>
      <c r="U39" s="87"/>
      <c r="V39" s="49"/>
      <c r="W39" s="188"/>
      <c r="X39" s="87"/>
      <c r="Y39" s="49"/>
      <c r="Z39" s="188"/>
      <c r="AA39" s="87"/>
      <c r="AB39" s="49"/>
      <c r="AC39" s="188"/>
      <c r="AD39" s="87"/>
      <c r="AE39" s="49"/>
      <c r="AF39" s="188"/>
      <c r="AG39" s="87"/>
      <c r="AH39" s="49"/>
      <c r="AI39" s="188"/>
      <c r="AJ39" s="87"/>
      <c r="AK39" s="49"/>
      <c r="AL39" s="188"/>
      <c r="AM39" s="87"/>
      <c r="AN39" s="49"/>
      <c r="AO39" s="188"/>
      <c r="AP39" s="87"/>
      <c r="AQ39" s="49"/>
      <c r="AR39" s="188"/>
      <c r="AS39" s="87"/>
      <c r="AT39" s="49"/>
      <c r="AU39" s="188"/>
    </row>
    <row r="40" spans="1:47" ht="12.75">
      <c r="A40" s="85"/>
      <c r="B40" s="84"/>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row>
    <row r="41" spans="1:47" ht="12.75">
      <c r="A41" s="83"/>
      <c r="B41" s="83"/>
      <c r="C41" s="84"/>
      <c r="D41" s="83"/>
      <c r="E41" s="83"/>
      <c r="F41" s="84"/>
      <c r="G41" s="83"/>
      <c r="H41" s="83"/>
      <c r="I41" s="84"/>
      <c r="J41" s="83"/>
      <c r="K41" s="83"/>
      <c r="L41" s="84"/>
      <c r="M41" s="83"/>
      <c r="N41" s="83"/>
      <c r="O41" s="84"/>
      <c r="P41" s="83"/>
      <c r="Q41" s="83"/>
      <c r="R41" s="84"/>
      <c r="S41" s="83"/>
      <c r="T41" s="83"/>
      <c r="U41" s="84"/>
      <c r="V41" s="83"/>
      <c r="W41" s="83"/>
      <c r="X41" s="84"/>
      <c r="Y41" s="83"/>
      <c r="Z41" s="83"/>
      <c r="AA41" s="84"/>
      <c r="AB41" s="83"/>
      <c r="AC41" s="83"/>
      <c r="AD41" s="84"/>
      <c r="AE41" s="83"/>
      <c r="AF41" s="83"/>
      <c r="AG41" s="84"/>
      <c r="AH41" s="83"/>
      <c r="AI41" s="83"/>
      <c r="AJ41" s="84"/>
      <c r="AK41" s="83"/>
      <c r="AL41" s="83"/>
      <c r="AM41" s="84"/>
      <c r="AN41" s="83"/>
      <c r="AO41" s="83"/>
      <c r="AP41" s="84"/>
      <c r="AQ41" s="83"/>
      <c r="AR41" s="83"/>
      <c r="AS41" s="84"/>
      <c r="AT41" s="83"/>
      <c r="AU41" s="83"/>
    </row>
    <row r="42" spans="1:47" ht="12.75">
      <c r="A42" s="85"/>
      <c r="B42" s="83"/>
      <c r="C42" s="84"/>
      <c r="D42" s="83"/>
      <c r="E42" s="83"/>
      <c r="F42" s="84"/>
      <c r="G42" s="83"/>
      <c r="H42" s="83"/>
      <c r="I42" s="84"/>
      <c r="J42" s="83"/>
      <c r="K42" s="83"/>
      <c r="L42" s="84"/>
      <c r="M42" s="83"/>
      <c r="N42" s="83"/>
      <c r="O42" s="84"/>
      <c r="P42" s="83"/>
      <c r="Q42" s="83"/>
      <c r="R42" s="84"/>
      <c r="S42" s="83"/>
      <c r="T42" s="83"/>
      <c r="U42" s="84"/>
      <c r="V42" s="83"/>
      <c r="W42" s="83"/>
      <c r="X42" s="84"/>
      <c r="Y42" s="83"/>
      <c r="Z42" s="83"/>
      <c r="AA42" s="84"/>
      <c r="AB42" s="83"/>
      <c r="AC42" s="83"/>
      <c r="AD42" s="84"/>
      <c r="AE42" s="83"/>
      <c r="AF42" s="83"/>
      <c r="AG42" s="84"/>
      <c r="AH42" s="83"/>
      <c r="AI42" s="83"/>
      <c r="AJ42" s="84"/>
      <c r="AK42" s="83"/>
      <c r="AL42" s="83"/>
      <c r="AM42" s="84"/>
      <c r="AN42" s="83"/>
      <c r="AO42" s="83"/>
      <c r="AP42" s="84"/>
      <c r="AQ42" s="83"/>
      <c r="AR42" s="83"/>
      <c r="AS42" s="84"/>
      <c r="AT42" s="83"/>
      <c r="AU42" s="83"/>
    </row>
    <row r="43" spans="1:47" ht="12.75">
      <c r="A43" s="83"/>
      <c r="B43" s="83"/>
      <c r="C43" s="84"/>
      <c r="D43" s="83"/>
      <c r="E43" s="83"/>
      <c r="F43" s="84"/>
      <c r="G43" s="83"/>
      <c r="H43" s="83"/>
      <c r="I43" s="84"/>
      <c r="J43" s="83"/>
      <c r="K43" s="83"/>
      <c r="L43" s="84"/>
      <c r="M43" s="83"/>
      <c r="N43" s="83"/>
      <c r="O43" s="84"/>
      <c r="P43" s="83"/>
      <c r="Q43" s="83"/>
      <c r="R43" s="84"/>
      <c r="S43" s="83"/>
      <c r="T43" s="83"/>
      <c r="U43" s="84"/>
      <c r="V43" s="83"/>
      <c r="W43" s="83"/>
      <c r="X43" s="84"/>
      <c r="Y43" s="83"/>
      <c r="Z43" s="83"/>
      <c r="AA43" s="84"/>
      <c r="AB43" s="83"/>
      <c r="AC43" s="83"/>
      <c r="AD43" s="84"/>
      <c r="AE43" s="83"/>
      <c r="AF43" s="83"/>
      <c r="AG43" s="84"/>
      <c r="AH43" s="83"/>
      <c r="AI43" s="83"/>
      <c r="AJ43" s="84"/>
      <c r="AK43" s="83"/>
      <c r="AL43" s="83"/>
      <c r="AM43" s="84"/>
      <c r="AN43" s="83"/>
      <c r="AO43" s="83"/>
      <c r="AP43" s="84"/>
      <c r="AQ43" s="83"/>
      <c r="AR43" s="83"/>
      <c r="AS43" s="84"/>
      <c r="AT43" s="83"/>
      <c r="AU43" s="83"/>
    </row>
    <row r="44" spans="1:47" ht="12.7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row>
  </sheetData>
  <sheetProtection/>
  <mergeCells count="16">
    <mergeCell ref="AP2:AR2"/>
    <mergeCell ref="U2:W2"/>
    <mergeCell ref="X2:Z2"/>
    <mergeCell ref="AA2:AC2"/>
    <mergeCell ref="AD2:AF2"/>
    <mergeCell ref="AG2:AI2"/>
    <mergeCell ref="AS2:AU2"/>
    <mergeCell ref="A34:B34"/>
    <mergeCell ref="C2:E2"/>
    <mergeCell ref="F2:H2"/>
    <mergeCell ref="I2:K2"/>
    <mergeCell ref="L2:N2"/>
    <mergeCell ref="O2:Q2"/>
    <mergeCell ref="R2:T2"/>
    <mergeCell ref="AJ2:AL2"/>
    <mergeCell ref="AM2:AO2"/>
  </mergeCells>
  <conditionalFormatting sqref="D6:D8 G6:G8 J6:J8 M6:M8 P6:P8 S6:S8 V6:V8 Y6:Y8 AB6:AB8 AE6:AE8 AH6:AH8 AK6:AK8 AN6:AN8 AQ6:AQ8 AT6:AT8">
    <cfRule type="cellIs" priority="147" dxfId="13" operator="equal" stopIfTrue="1">
      <formula>"FAIL"</formula>
    </cfRule>
  </conditionalFormatting>
  <conditionalFormatting sqref="B24">
    <cfRule type="cellIs" priority="146" dxfId="509" operator="notEqual" stopIfTrue="1">
      <formula>1</formula>
    </cfRule>
  </conditionalFormatting>
  <conditionalFormatting sqref="F1">
    <cfRule type="expression" priority="145" dxfId="141" stopIfTrue="1">
      <formula>B24=1</formula>
    </cfRule>
  </conditionalFormatting>
  <conditionalFormatting sqref="J6:J8 G6:G8 D6:D8 M6:M8 P6:P8 S6:S8 V6:V8 Y6:Y8 AB6:AB8 AE6:AE8 AH6:AH8 AK6:AK8 AN6:AN8 AQ6:AQ8 AT6:AT8">
    <cfRule type="cellIs" priority="131" dxfId="14" operator="equal" stopIfTrue="1">
      <formula>"Fail"</formula>
    </cfRule>
  </conditionalFormatting>
  <conditionalFormatting sqref="E30 H30 K30 N30 Q30 T30 W30 Z30 AC30 AF30 AI30 AL30 AO30 AR30 AU30">
    <cfRule type="cellIs" priority="123" dxfId="511" operator="equal" stopIfTrue="1">
      <formula>"Yes"</formula>
    </cfRule>
  </conditionalFormatting>
  <conditionalFormatting sqref="AU39 E31:E32 E39 H31:H35 H39 K31:K35 K39 N31:N35 N39 Q31:Q35 Q39 T31:T35 T39 W31:W35 W39 Z31:Z35 Z39 AC31:AC35 AC39 AF31:AF35 AF39 AI31:AI35 AI39 AL31:AL35 AL39 AO31:AO35 AO39 AR31:AR35 AR39 AU31:AU35">
    <cfRule type="cellIs" priority="122" dxfId="512" operator="equal" stopIfTrue="1">
      <formula>"Yes"</formula>
    </cfRule>
  </conditionalFormatting>
  <conditionalFormatting sqref="E26:AU26">
    <cfRule type="cellIs" priority="1" dxfId="504" operator="equal" stopIfTrue="1">
      <formula>3</formula>
    </cfRule>
    <cfRule type="cellIs" priority="92" dxfId="513" operator="equal" stopIfTrue="1">
      <formula>2</formula>
    </cfRule>
    <cfRule type="cellIs" priority="93" dxfId="13" operator="equal" stopIfTrue="1">
      <formula>1</formula>
    </cfRule>
  </conditionalFormatting>
  <conditionalFormatting sqref="E6:E9 H6:H9 AU6:AU9 N6:N9 Q6:Q9 T6:T9 W6:W9 Z6:Z9 AC6:AC9 AF6:AF9 AI6:AI9 K6:K9 AO6:AO9 AR6:AR9 AL7:AL9">
    <cfRule type="cellIs" priority="55" dxfId="12" operator="equal" stopIfTrue="1">
      <formula>"Fail"</formula>
    </cfRule>
  </conditionalFormatting>
  <conditionalFormatting sqref="B11:B16">
    <cfRule type="cellIs" priority="23" dxfId="398" operator="equal" stopIfTrue="1">
      <formula>0</formula>
    </cfRule>
  </conditionalFormatting>
  <conditionalFormatting sqref="B23">
    <cfRule type="cellIs" priority="22" dxfId="514" operator="equal" stopIfTrue="1">
      <formula>0</formula>
    </cfRule>
  </conditionalFormatting>
  <conditionalFormatting sqref="B17">
    <cfRule type="cellIs" priority="21" dxfId="398" operator="equal" stopIfTrue="1">
      <formula>0</formula>
    </cfRule>
  </conditionalFormatting>
  <conditionalFormatting sqref="C23:C24">
    <cfRule type="expression" priority="20" dxfId="141" stopIfTrue="1">
      <formula>$B$24=1</formula>
    </cfRule>
  </conditionalFormatting>
  <conditionalFormatting sqref="B10">
    <cfRule type="expression" priority="18" dxfId="496" stopIfTrue="1">
      <formula>$B$24=1</formula>
    </cfRule>
  </conditionalFormatting>
  <conditionalFormatting sqref="E6:E9">
    <cfRule type="cellIs" priority="17" dxfId="11" operator="equal" stopIfTrue="1">
      <formula>"Pass"</formula>
    </cfRule>
  </conditionalFormatting>
  <conditionalFormatting sqref="H6:H9">
    <cfRule type="cellIs" priority="16" dxfId="11" operator="equal" stopIfTrue="1">
      <formula>"Pass"</formula>
    </cfRule>
  </conditionalFormatting>
  <conditionalFormatting sqref="K6:K9">
    <cfRule type="cellIs" priority="15" dxfId="11" operator="equal" stopIfTrue="1">
      <formula>"Pass"</formula>
    </cfRule>
  </conditionalFormatting>
  <conditionalFormatting sqref="K9">
    <cfRule type="cellIs" priority="14" dxfId="11" operator="equal" stopIfTrue="1">
      <formula>"Pass"</formula>
    </cfRule>
  </conditionalFormatting>
  <conditionalFormatting sqref="N6:N9">
    <cfRule type="cellIs" priority="13" dxfId="11" operator="equal" stopIfTrue="1">
      <formula>"Pass"</formula>
    </cfRule>
  </conditionalFormatting>
  <conditionalFormatting sqref="Q6:Q9">
    <cfRule type="cellIs" priority="12" dxfId="11" operator="equal" stopIfTrue="1">
      <formula>"Pass"</formula>
    </cfRule>
  </conditionalFormatting>
  <conditionalFormatting sqref="T6:T9">
    <cfRule type="cellIs" priority="11" dxfId="11" operator="equal" stopIfTrue="1">
      <formula>"Pass"</formula>
    </cfRule>
  </conditionalFormatting>
  <conditionalFormatting sqref="W6:W9">
    <cfRule type="cellIs" priority="10" dxfId="11" operator="equal" stopIfTrue="1">
      <formula>"Pass"</formula>
    </cfRule>
  </conditionalFormatting>
  <conditionalFormatting sqref="Z6:Z9">
    <cfRule type="cellIs" priority="9" dxfId="11" operator="equal" stopIfTrue="1">
      <formula>"Pass"</formula>
    </cfRule>
  </conditionalFormatting>
  <conditionalFormatting sqref="AC6:AC9">
    <cfRule type="cellIs" priority="8" dxfId="11" operator="equal" stopIfTrue="1">
      <formula>"Pass"</formula>
    </cfRule>
  </conditionalFormatting>
  <conditionalFormatting sqref="AF6:AF9">
    <cfRule type="cellIs" priority="7" dxfId="11" operator="equal" stopIfTrue="1">
      <formula>"Pass"</formula>
    </cfRule>
  </conditionalFormatting>
  <conditionalFormatting sqref="AI6:AI9">
    <cfRule type="cellIs" priority="6" dxfId="11" operator="equal" stopIfTrue="1">
      <formula>"Pass"</formula>
    </cfRule>
  </conditionalFormatting>
  <conditionalFormatting sqref="AL7:AL9">
    <cfRule type="cellIs" priority="5" dxfId="11" operator="equal" stopIfTrue="1">
      <formula>"Pass"</formula>
    </cfRule>
  </conditionalFormatting>
  <conditionalFormatting sqref="AO6:AO9">
    <cfRule type="cellIs" priority="4" dxfId="11" operator="equal" stopIfTrue="1">
      <formula>"Pass"</formula>
    </cfRule>
  </conditionalFormatting>
  <conditionalFormatting sqref="AR6:AR9">
    <cfRule type="cellIs" priority="3" dxfId="11" operator="equal" stopIfTrue="1">
      <formula>"Pass"</formula>
    </cfRule>
  </conditionalFormatting>
  <conditionalFormatting sqref="AU6:AU9">
    <cfRule type="cellIs" priority="2" dxfId="11" operator="equal" stopIfTrue="1">
      <formula>"Pass"</formula>
    </cfRule>
  </conditionalFormatting>
  <dataValidations count="1">
    <dataValidation type="list" allowBlank="1" showInputMessage="1" showErrorMessage="1" sqref="AR39 E30:E32 E39 AR30:AR35 AO30:AO35 H30:H35 K30:K35 N30:N35 Q30:Q35 T30:T35 W30:W35 Z30:Z35 AC30:AC35 AF30:AF35 AI30:AI35 AL30:AL35 AU30:AU35 AU39 AL39 AI39 AF39 AC39 Z39 W39 T39 Q39 N39 K39 H39 AO39">
      <formula1>"Yes, No"</formula1>
    </dataValidation>
  </dataValidations>
  <printOptions/>
  <pageMargins left="0.7480314960629921" right="0.7480314960629921" top="0.7874015748031497" bottom="0.7874015748031497" header="0.5118110236220472" footer="0.5118110236220472"/>
  <pageSetup horizontalDpi="600" verticalDpi="600" orientation="portrait" paperSize="9" scale="70" r:id="rId3"/>
  <headerFooter alignWithMargins="0">
    <oddHeader>&amp;L&amp;"Arial,Bold"TENDER EVALUATION
&amp;R&amp;D</oddHeader>
    <oddFooter>&amp;L&amp;Z&amp;F</oddFooter>
  </headerFooter>
  <colBreaks count="1" manualBreakCount="1">
    <brk id="5" max="29" man="1"/>
  </colBreaks>
  <legacyDrawing r:id="rId2"/>
</worksheet>
</file>

<file path=xl/worksheets/sheet5.xml><?xml version="1.0" encoding="utf-8"?>
<worksheet xmlns="http://schemas.openxmlformats.org/spreadsheetml/2006/main" xmlns:r="http://schemas.openxmlformats.org/officeDocument/2006/relationships">
  <dimension ref="A1:AU31"/>
  <sheetViews>
    <sheetView zoomScale="80" zoomScaleNormal="80" zoomScaleSheetLayoutView="50" workbookViewId="0" topLeftCell="A1">
      <pane xSplit="2" ySplit="3" topLeftCell="C15"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30.00390625" style="0" customWidth="1"/>
    <col min="2" max="2" width="10.8515625" style="0" customWidth="1"/>
    <col min="3" max="3" width="50.7109375" style="0" customWidth="1"/>
    <col min="4" max="4" width="9.28125" style="0" customWidth="1"/>
    <col min="5" max="5" width="12.8515625" style="0" customWidth="1"/>
    <col min="6" max="6" width="50.7109375" style="0" customWidth="1"/>
    <col min="7" max="7" width="9.28125" style="0" customWidth="1"/>
    <col min="8" max="8" width="12.8515625" style="0" customWidth="1"/>
    <col min="9" max="9" width="50.7109375" style="0" customWidth="1"/>
    <col min="10" max="10" width="9.28125" style="0" customWidth="1"/>
    <col min="11" max="11" width="12.8515625" style="0" customWidth="1"/>
    <col min="12" max="12" width="50.7109375" style="0" customWidth="1"/>
    <col min="13" max="13" width="9.28125" style="0" customWidth="1"/>
    <col min="14" max="14" width="12.8515625" style="0" customWidth="1"/>
    <col min="15" max="15" width="50.7109375" style="0" customWidth="1"/>
    <col min="16" max="16" width="9.28125" style="0" customWidth="1"/>
    <col min="17" max="17" width="12.8515625" style="0" customWidth="1"/>
    <col min="18" max="18" width="50.7109375" style="0" customWidth="1"/>
    <col min="19" max="19" width="9.28125" style="0" customWidth="1"/>
    <col min="20" max="20" width="12.8515625" style="0" customWidth="1"/>
    <col min="21" max="21" width="50.7109375" style="0" customWidth="1"/>
    <col min="22" max="22" width="9.28125" style="0" customWidth="1"/>
    <col min="23" max="23" width="12.8515625" style="0" customWidth="1"/>
    <col min="24" max="24" width="50.7109375" style="0" customWidth="1"/>
    <col min="25" max="25" width="9.28125" style="0" customWidth="1"/>
    <col min="26" max="26" width="12.8515625" style="0" customWidth="1"/>
    <col min="27" max="27" width="50.7109375" style="0" customWidth="1"/>
    <col min="28" max="28" width="9.28125" style="0" customWidth="1"/>
    <col min="29" max="29" width="12.8515625" style="0" customWidth="1"/>
    <col min="30" max="30" width="50.7109375" style="0" customWidth="1"/>
    <col min="31" max="31" width="9.28125" style="0" customWidth="1"/>
    <col min="32" max="32" width="12.8515625" style="0" customWidth="1"/>
    <col min="33" max="33" width="50.7109375" style="0" customWidth="1"/>
    <col min="34" max="34" width="9.28125" style="0" customWidth="1"/>
    <col min="35" max="35" width="12.8515625" style="0" customWidth="1"/>
    <col min="36" max="36" width="50.7109375" style="0" customWidth="1"/>
    <col min="37" max="37" width="9.28125" style="0" customWidth="1"/>
    <col min="38" max="38" width="12.8515625" style="0" customWidth="1"/>
    <col min="39" max="39" width="50.7109375" style="0" customWidth="1"/>
    <col min="40" max="40" width="9.28125" style="0" customWidth="1"/>
    <col min="41" max="41" width="12.8515625" style="0" customWidth="1"/>
    <col min="42" max="42" width="50.7109375" style="0" customWidth="1"/>
    <col min="43" max="43" width="9.28125" style="0" customWidth="1"/>
    <col min="44" max="44" width="12.8515625" style="0" customWidth="1"/>
    <col min="45" max="45" width="50.7109375" style="0" customWidth="1"/>
    <col min="46" max="46" width="9.28125" style="0" customWidth="1"/>
    <col min="47" max="47" width="12.8515625" style="0" customWidth="1"/>
  </cols>
  <sheetData>
    <row r="1" spans="1:47" ht="18" customHeight="1" thickBot="1">
      <c r="A1" s="128" t="str">
        <f>Registration!C3</f>
        <v>CXXXX/XX - Contract Name</v>
      </c>
      <c r="B1" s="3"/>
      <c r="C1" s="3"/>
      <c r="D1" s="3"/>
      <c r="E1" s="3"/>
      <c r="F1" s="141"/>
      <c r="G1" s="3"/>
      <c r="H1" s="3"/>
      <c r="I1" s="3" t="s">
        <v>70</v>
      </c>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s="52" customFormat="1" ht="16.5" thickBot="1">
      <c r="A2" s="50" t="s">
        <v>11</v>
      </c>
      <c r="B2" s="51"/>
      <c r="C2" s="443" t="str">
        <f>Registration!B9</f>
        <v>A</v>
      </c>
      <c r="D2" s="444"/>
      <c r="E2" s="446"/>
      <c r="F2" s="443" t="str">
        <f>Registration!B10</f>
        <v>B</v>
      </c>
      <c r="G2" s="444"/>
      <c r="H2" s="446"/>
      <c r="I2" s="443" t="str">
        <f>Registration!B11</f>
        <v>C</v>
      </c>
      <c r="J2" s="444"/>
      <c r="K2" s="446"/>
      <c r="L2" s="443" t="str">
        <f>Registration!B12</f>
        <v>D</v>
      </c>
      <c r="M2" s="444"/>
      <c r="N2" s="446"/>
      <c r="O2" s="443" t="str">
        <f>Registration!$B13</f>
        <v>E</v>
      </c>
      <c r="P2" s="444"/>
      <c r="Q2" s="446"/>
      <c r="R2" s="443" t="str">
        <f>Registration!$B14</f>
        <v>F</v>
      </c>
      <c r="S2" s="444"/>
      <c r="T2" s="446"/>
      <c r="U2" s="443" t="str">
        <f>Registration!$B15</f>
        <v>G</v>
      </c>
      <c r="V2" s="444"/>
      <c r="W2" s="446"/>
      <c r="X2" s="443" t="str">
        <f>Registration!$B16</f>
        <v>H</v>
      </c>
      <c r="Y2" s="444"/>
      <c r="Z2" s="446"/>
      <c r="AA2" s="443" t="str">
        <f>Registration!$B17</f>
        <v>I</v>
      </c>
      <c r="AB2" s="444"/>
      <c r="AC2" s="446"/>
      <c r="AD2" s="443" t="str">
        <f>Registration!$B18</f>
        <v>J</v>
      </c>
      <c r="AE2" s="444"/>
      <c r="AF2" s="446"/>
      <c r="AG2" s="443" t="str">
        <f>Registration!$B19</f>
        <v>K</v>
      </c>
      <c r="AH2" s="444"/>
      <c r="AI2" s="446"/>
      <c r="AJ2" s="443" t="str">
        <f>Registration!$B20</f>
        <v>L</v>
      </c>
      <c r="AK2" s="444"/>
      <c r="AL2" s="446"/>
      <c r="AM2" s="443" t="str">
        <f>Registration!$B21</f>
        <v>M</v>
      </c>
      <c r="AN2" s="444"/>
      <c r="AO2" s="446"/>
      <c r="AP2" s="443" t="str">
        <f>Registration!$B22</f>
        <v>N</v>
      </c>
      <c r="AQ2" s="444"/>
      <c r="AR2" s="446"/>
      <c r="AS2" s="443" t="str">
        <f>Registration!$B23</f>
        <v>O  - Delete Excess Rows and Columns or add more if necessary</v>
      </c>
      <c r="AT2" s="444"/>
      <c r="AU2" s="446"/>
    </row>
    <row r="3" spans="1:47" ht="27.75" customHeight="1" thickBot="1">
      <c r="A3" s="4" t="s">
        <v>1</v>
      </c>
      <c r="B3" s="10" t="s">
        <v>12</v>
      </c>
      <c r="C3" s="19" t="s">
        <v>10</v>
      </c>
      <c r="D3" s="25" t="s">
        <v>8</v>
      </c>
      <c r="E3" s="5" t="s">
        <v>115</v>
      </c>
      <c r="F3" s="19" t="s">
        <v>10</v>
      </c>
      <c r="G3" s="25" t="s">
        <v>8</v>
      </c>
      <c r="H3" s="5" t="s">
        <v>115</v>
      </c>
      <c r="I3" s="19" t="s">
        <v>10</v>
      </c>
      <c r="J3" s="25" t="s">
        <v>8</v>
      </c>
      <c r="K3" s="5" t="s">
        <v>115</v>
      </c>
      <c r="L3" s="19" t="s">
        <v>10</v>
      </c>
      <c r="M3" s="25" t="s">
        <v>8</v>
      </c>
      <c r="N3" s="5" t="s">
        <v>115</v>
      </c>
      <c r="O3" s="19" t="s">
        <v>10</v>
      </c>
      <c r="P3" s="25" t="s">
        <v>8</v>
      </c>
      <c r="Q3" s="5" t="s">
        <v>115</v>
      </c>
      <c r="R3" s="19" t="s">
        <v>10</v>
      </c>
      <c r="S3" s="25" t="s">
        <v>8</v>
      </c>
      <c r="T3" s="5" t="s">
        <v>115</v>
      </c>
      <c r="U3" s="19" t="s">
        <v>10</v>
      </c>
      <c r="V3" s="25" t="s">
        <v>8</v>
      </c>
      <c r="W3" s="5" t="s">
        <v>115</v>
      </c>
      <c r="X3" s="19" t="s">
        <v>10</v>
      </c>
      <c r="Y3" s="25" t="s">
        <v>8</v>
      </c>
      <c r="Z3" s="5" t="s">
        <v>115</v>
      </c>
      <c r="AA3" s="19" t="s">
        <v>10</v>
      </c>
      <c r="AB3" s="25" t="s">
        <v>8</v>
      </c>
      <c r="AC3" s="5" t="s">
        <v>115</v>
      </c>
      <c r="AD3" s="19" t="s">
        <v>10</v>
      </c>
      <c r="AE3" s="25" t="s">
        <v>8</v>
      </c>
      <c r="AF3" s="5" t="s">
        <v>115</v>
      </c>
      <c r="AG3" s="19" t="s">
        <v>10</v>
      </c>
      <c r="AH3" s="25" t="s">
        <v>8</v>
      </c>
      <c r="AI3" s="5" t="s">
        <v>115</v>
      </c>
      <c r="AJ3" s="19" t="s">
        <v>10</v>
      </c>
      <c r="AK3" s="25" t="s">
        <v>8</v>
      </c>
      <c r="AL3" s="5" t="s">
        <v>115</v>
      </c>
      <c r="AM3" s="19" t="s">
        <v>10</v>
      </c>
      <c r="AN3" s="25" t="s">
        <v>8</v>
      </c>
      <c r="AO3" s="5" t="s">
        <v>115</v>
      </c>
      <c r="AP3" s="19" t="s">
        <v>10</v>
      </c>
      <c r="AQ3" s="25" t="s">
        <v>8</v>
      </c>
      <c r="AR3" s="5" t="s">
        <v>115</v>
      </c>
      <c r="AS3" s="19" t="s">
        <v>10</v>
      </c>
      <c r="AT3" s="25" t="s">
        <v>8</v>
      </c>
      <c r="AU3" s="5" t="s">
        <v>115</v>
      </c>
    </row>
    <row r="4" spans="1:47" s="9" customFormat="1" ht="12.75">
      <c r="A4" s="342" t="s">
        <v>2</v>
      </c>
      <c r="B4" s="365"/>
      <c r="C4" s="366"/>
      <c r="D4" s="367"/>
      <c r="E4" s="396" t="s">
        <v>113</v>
      </c>
      <c r="F4" s="399"/>
      <c r="G4" s="400"/>
      <c r="H4" s="396" t="s">
        <v>113</v>
      </c>
      <c r="I4" s="399"/>
      <c r="J4" s="400"/>
      <c r="K4" s="396" t="s">
        <v>113</v>
      </c>
      <c r="L4" s="399"/>
      <c r="M4" s="400"/>
      <c r="N4" s="396" t="s">
        <v>113</v>
      </c>
      <c r="O4" s="399"/>
      <c r="P4" s="400"/>
      <c r="Q4" s="396" t="s">
        <v>113</v>
      </c>
      <c r="R4" s="399"/>
      <c r="S4" s="400"/>
      <c r="T4" s="396" t="s">
        <v>113</v>
      </c>
      <c r="U4" s="399"/>
      <c r="V4" s="400"/>
      <c r="W4" s="396" t="s">
        <v>113</v>
      </c>
      <c r="X4" s="399"/>
      <c r="Y4" s="400"/>
      <c r="Z4" s="396" t="s">
        <v>113</v>
      </c>
      <c r="AA4" s="399"/>
      <c r="AB4" s="400"/>
      <c r="AC4" s="396" t="s">
        <v>113</v>
      </c>
      <c r="AD4" s="399"/>
      <c r="AE4" s="400"/>
      <c r="AF4" s="396" t="s">
        <v>113</v>
      </c>
      <c r="AG4" s="399"/>
      <c r="AH4" s="400"/>
      <c r="AI4" s="396" t="s">
        <v>113</v>
      </c>
      <c r="AJ4" s="399"/>
      <c r="AK4" s="400"/>
      <c r="AL4" s="396" t="s">
        <v>113</v>
      </c>
      <c r="AM4" s="399"/>
      <c r="AN4" s="400"/>
      <c r="AO4" s="396" t="s">
        <v>113</v>
      </c>
      <c r="AP4" s="399"/>
      <c r="AQ4" s="400"/>
      <c r="AR4" s="396" t="s">
        <v>113</v>
      </c>
      <c r="AS4" s="399"/>
      <c r="AT4" s="400"/>
      <c r="AU4" s="396" t="s">
        <v>113</v>
      </c>
    </row>
    <row r="5" spans="1:47" s="9" customFormat="1" ht="20.25" customHeight="1">
      <c r="A5" s="343" t="s">
        <v>7</v>
      </c>
      <c r="B5" s="368"/>
      <c r="C5" s="369"/>
      <c r="D5" s="370"/>
      <c r="E5" s="397" t="s">
        <v>114</v>
      </c>
      <c r="F5" s="401"/>
      <c r="G5" s="402"/>
      <c r="H5" s="397" t="s">
        <v>114</v>
      </c>
      <c r="I5" s="401"/>
      <c r="J5" s="402"/>
      <c r="K5" s="397" t="s">
        <v>114</v>
      </c>
      <c r="L5" s="401"/>
      <c r="M5" s="402"/>
      <c r="N5" s="397" t="s">
        <v>114</v>
      </c>
      <c r="O5" s="401"/>
      <c r="P5" s="402"/>
      <c r="Q5" s="397" t="s">
        <v>114</v>
      </c>
      <c r="R5" s="401"/>
      <c r="S5" s="402"/>
      <c r="T5" s="397" t="s">
        <v>114</v>
      </c>
      <c r="U5" s="401"/>
      <c r="V5" s="402"/>
      <c r="W5" s="397" t="s">
        <v>114</v>
      </c>
      <c r="X5" s="401"/>
      <c r="Y5" s="402"/>
      <c r="Z5" s="397" t="s">
        <v>114</v>
      </c>
      <c r="AA5" s="401"/>
      <c r="AB5" s="402"/>
      <c r="AC5" s="397" t="s">
        <v>114</v>
      </c>
      <c r="AD5" s="401"/>
      <c r="AE5" s="402"/>
      <c r="AF5" s="397" t="s">
        <v>114</v>
      </c>
      <c r="AG5" s="401"/>
      <c r="AH5" s="402"/>
      <c r="AI5" s="397" t="s">
        <v>114</v>
      </c>
      <c r="AJ5" s="401"/>
      <c r="AK5" s="402"/>
      <c r="AL5" s="397" t="s">
        <v>114</v>
      </c>
      <c r="AM5" s="401"/>
      <c r="AN5" s="402"/>
      <c r="AO5" s="397" t="s">
        <v>114</v>
      </c>
      <c r="AP5" s="401"/>
      <c r="AQ5" s="402"/>
      <c r="AR5" s="397" t="s">
        <v>114</v>
      </c>
      <c r="AS5" s="401"/>
      <c r="AT5" s="402"/>
      <c r="AU5" s="397" t="s">
        <v>114</v>
      </c>
    </row>
    <row r="6" spans="1:47" s="9" customFormat="1" ht="15">
      <c r="A6" s="165" t="s">
        <v>44</v>
      </c>
      <c r="B6" s="82" t="s">
        <v>0</v>
      </c>
      <c r="C6" s="152"/>
      <c r="D6" s="142" t="s">
        <v>0</v>
      </c>
      <c r="E6" s="398"/>
      <c r="F6" s="395"/>
      <c r="G6" s="268" t="s">
        <v>0</v>
      </c>
      <c r="H6" s="398"/>
      <c r="I6" s="395"/>
      <c r="J6" s="268" t="s">
        <v>0</v>
      </c>
      <c r="K6" s="398"/>
      <c r="L6" s="395"/>
      <c r="M6" s="268" t="s">
        <v>0</v>
      </c>
      <c r="N6" s="398"/>
      <c r="O6" s="395"/>
      <c r="P6" s="268" t="s">
        <v>0</v>
      </c>
      <c r="Q6" s="398"/>
      <c r="R6" s="395"/>
      <c r="S6" s="268" t="s">
        <v>0</v>
      </c>
      <c r="T6" s="398"/>
      <c r="U6" s="395"/>
      <c r="V6" s="268" t="s">
        <v>0</v>
      </c>
      <c r="W6" s="398"/>
      <c r="X6" s="395"/>
      <c r="Y6" s="268" t="s">
        <v>0</v>
      </c>
      <c r="Z6" s="398"/>
      <c r="AA6" s="395"/>
      <c r="AB6" s="268" t="s">
        <v>0</v>
      </c>
      <c r="AC6" s="398"/>
      <c r="AD6" s="395"/>
      <c r="AE6" s="268" t="s">
        <v>0</v>
      </c>
      <c r="AF6" s="398"/>
      <c r="AG6" s="395"/>
      <c r="AH6" s="268" t="s">
        <v>0</v>
      </c>
      <c r="AI6" s="398"/>
      <c r="AJ6" s="395"/>
      <c r="AK6" s="268" t="s">
        <v>0</v>
      </c>
      <c r="AL6" s="398"/>
      <c r="AM6" s="395"/>
      <c r="AN6" s="268" t="s">
        <v>0</v>
      </c>
      <c r="AO6" s="398"/>
      <c r="AP6" s="395"/>
      <c r="AQ6" s="268" t="s">
        <v>0</v>
      </c>
      <c r="AR6" s="398"/>
      <c r="AS6" s="267"/>
      <c r="AT6" s="268" t="s">
        <v>0</v>
      </c>
      <c r="AU6" s="398"/>
    </row>
    <row r="7" spans="1:47" s="9" customFormat="1" ht="25.5">
      <c r="A7" s="166" t="s">
        <v>45</v>
      </c>
      <c r="B7" s="82" t="s">
        <v>0</v>
      </c>
      <c r="C7" s="152"/>
      <c r="D7" s="142" t="s">
        <v>0</v>
      </c>
      <c r="E7" s="398"/>
      <c r="F7" s="395"/>
      <c r="G7" s="268" t="s">
        <v>0</v>
      </c>
      <c r="H7" s="398"/>
      <c r="I7" s="395"/>
      <c r="J7" s="268" t="s">
        <v>0</v>
      </c>
      <c r="K7" s="398"/>
      <c r="L7" s="395"/>
      <c r="M7" s="268" t="s">
        <v>0</v>
      </c>
      <c r="N7" s="398"/>
      <c r="O7" s="395"/>
      <c r="P7" s="268" t="s">
        <v>0</v>
      </c>
      <c r="Q7" s="398"/>
      <c r="R7" s="395"/>
      <c r="S7" s="268" t="s">
        <v>0</v>
      </c>
      <c r="T7" s="398"/>
      <c r="U7" s="395"/>
      <c r="V7" s="268" t="s">
        <v>0</v>
      </c>
      <c r="W7" s="398"/>
      <c r="X7" s="395"/>
      <c r="Y7" s="268" t="s">
        <v>0</v>
      </c>
      <c r="Z7" s="398"/>
      <c r="AA7" s="395"/>
      <c r="AB7" s="268" t="s">
        <v>0</v>
      </c>
      <c r="AC7" s="398"/>
      <c r="AD7" s="395"/>
      <c r="AE7" s="268" t="s">
        <v>0</v>
      </c>
      <c r="AF7" s="398"/>
      <c r="AG7" s="395"/>
      <c r="AH7" s="268" t="s">
        <v>0</v>
      </c>
      <c r="AI7" s="398"/>
      <c r="AJ7" s="395"/>
      <c r="AK7" s="268" t="s">
        <v>0</v>
      </c>
      <c r="AL7" s="398"/>
      <c r="AM7" s="395"/>
      <c r="AN7" s="268" t="s">
        <v>0</v>
      </c>
      <c r="AO7" s="398"/>
      <c r="AP7" s="395"/>
      <c r="AQ7" s="268" t="s">
        <v>0</v>
      </c>
      <c r="AR7" s="398"/>
      <c r="AS7" s="267" t="s">
        <v>48</v>
      </c>
      <c r="AT7" s="268" t="s">
        <v>0</v>
      </c>
      <c r="AU7" s="398"/>
    </row>
    <row r="8" spans="1:47" s="9" customFormat="1" ht="63.75">
      <c r="A8" s="160" t="s">
        <v>110</v>
      </c>
      <c r="B8" s="82" t="s">
        <v>0</v>
      </c>
      <c r="C8" s="152"/>
      <c r="D8" s="142" t="s">
        <v>0</v>
      </c>
      <c r="E8" s="398"/>
      <c r="F8" s="395"/>
      <c r="G8" s="268" t="s">
        <v>0</v>
      </c>
      <c r="H8" s="398"/>
      <c r="I8" s="395"/>
      <c r="J8" s="268" t="s">
        <v>0</v>
      </c>
      <c r="K8" s="398"/>
      <c r="L8" s="395"/>
      <c r="M8" s="268" t="s">
        <v>0</v>
      </c>
      <c r="N8" s="398"/>
      <c r="O8" s="395"/>
      <c r="P8" s="268" t="s">
        <v>0</v>
      </c>
      <c r="Q8" s="398"/>
      <c r="R8" s="395"/>
      <c r="S8" s="268" t="s">
        <v>0</v>
      </c>
      <c r="T8" s="398"/>
      <c r="U8" s="395"/>
      <c r="V8" s="268" t="s">
        <v>0</v>
      </c>
      <c r="W8" s="398"/>
      <c r="X8" s="395"/>
      <c r="Y8" s="268" t="s">
        <v>0</v>
      </c>
      <c r="Z8" s="398"/>
      <c r="AA8" s="395"/>
      <c r="AB8" s="268" t="s">
        <v>0</v>
      </c>
      <c r="AC8" s="398"/>
      <c r="AD8" s="395"/>
      <c r="AE8" s="268" t="s">
        <v>0</v>
      </c>
      <c r="AF8" s="398"/>
      <c r="AG8" s="395"/>
      <c r="AH8" s="268" t="s">
        <v>0</v>
      </c>
      <c r="AI8" s="398"/>
      <c r="AJ8" s="395"/>
      <c r="AK8" s="268" t="s">
        <v>0</v>
      </c>
      <c r="AL8" s="398"/>
      <c r="AM8" s="395"/>
      <c r="AN8" s="268" t="s">
        <v>0</v>
      </c>
      <c r="AO8" s="398"/>
      <c r="AP8" s="395"/>
      <c r="AQ8" s="268" t="s">
        <v>0</v>
      </c>
      <c r="AR8" s="398"/>
      <c r="AS8" s="267" t="s">
        <v>73</v>
      </c>
      <c r="AT8" s="268" t="s">
        <v>0</v>
      </c>
      <c r="AU8" s="398"/>
    </row>
    <row r="9" spans="1:47" s="256" customFormat="1" ht="15.75" thickBot="1">
      <c r="A9" s="255" t="s">
        <v>118</v>
      </c>
      <c r="B9" s="164" t="s">
        <v>0</v>
      </c>
      <c r="C9" s="153"/>
      <c r="D9" s="257" t="s">
        <v>0</v>
      </c>
      <c r="E9" s="398"/>
      <c r="F9" s="153"/>
      <c r="G9" s="257" t="s">
        <v>0</v>
      </c>
      <c r="H9" s="398"/>
      <c r="I9" s="153"/>
      <c r="J9" s="257" t="s">
        <v>0</v>
      </c>
      <c r="K9" s="398"/>
      <c r="L9" s="153"/>
      <c r="M9" s="257" t="s">
        <v>0</v>
      </c>
      <c r="N9" s="398"/>
      <c r="O9" s="153"/>
      <c r="P9" s="257" t="s">
        <v>0</v>
      </c>
      <c r="Q9" s="398"/>
      <c r="R9" s="153"/>
      <c r="S9" s="257" t="s">
        <v>0</v>
      </c>
      <c r="T9" s="398"/>
      <c r="U9" s="153"/>
      <c r="V9" s="257" t="s">
        <v>0</v>
      </c>
      <c r="W9" s="398"/>
      <c r="X9" s="153"/>
      <c r="Y9" s="257" t="s">
        <v>0</v>
      </c>
      <c r="Z9" s="398"/>
      <c r="AA9" s="153"/>
      <c r="AB9" s="257" t="s">
        <v>0</v>
      </c>
      <c r="AC9" s="398"/>
      <c r="AD9" s="153"/>
      <c r="AE9" s="257" t="s">
        <v>0</v>
      </c>
      <c r="AF9" s="398"/>
      <c r="AG9" s="153"/>
      <c r="AH9" s="257" t="s">
        <v>0</v>
      </c>
      <c r="AI9" s="398"/>
      <c r="AJ9" s="153"/>
      <c r="AK9" s="257" t="s">
        <v>0</v>
      </c>
      <c r="AL9" s="398"/>
      <c r="AM9" s="153"/>
      <c r="AN9" s="257" t="s">
        <v>0</v>
      </c>
      <c r="AO9" s="398"/>
      <c r="AP9" s="153"/>
      <c r="AQ9" s="257" t="s">
        <v>0</v>
      </c>
      <c r="AR9" s="398"/>
      <c r="AS9" s="153"/>
      <c r="AT9" s="257" t="s">
        <v>0</v>
      </c>
      <c r="AU9" s="398"/>
    </row>
    <row r="10" spans="1:47" s="9" customFormat="1" ht="25.5">
      <c r="A10" s="335" t="s">
        <v>6</v>
      </c>
      <c r="B10" s="371"/>
      <c r="C10" s="337"/>
      <c r="D10" s="341" t="s">
        <v>116</v>
      </c>
      <c r="E10" s="339" t="s">
        <v>9</v>
      </c>
      <c r="F10" s="340"/>
      <c r="G10" s="341" t="s">
        <v>116</v>
      </c>
      <c r="H10" s="339" t="s">
        <v>9</v>
      </c>
      <c r="I10" s="340"/>
      <c r="J10" s="341" t="s">
        <v>116</v>
      </c>
      <c r="K10" s="339" t="s">
        <v>9</v>
      </c>
      <c r="L10" s="340"/>
      <c r="M10" s="341" t="s">
        <v>116</v>
      </c>
      <c r="N10" s="339" t="s">
        <v>9</v>
      </c>
      <c r="O10" s="340"/>
      <c r="P10" s="341" t="s">
        <v>116</v>
      </c>
      <c r="Q10" s="339" t="s">
        <v>9</v>
      </c>
      <c r="R10" s="340"/>
      <c r="S10" s="341" t="s">
        <v>116</v>
      </c>
      <c r="T10" s="339" t="s">
        <v>9</v>
      </c>
      <c r="U10" s="340"/>
      <c r="V10" s="341" t="s">
        <v>116</v>
      </c>
      <c r="W10" s="339" t="s">
        <v>9</v>
      </c>
      <c r="X10" s="340"/>
      <c r="Y10" s="341" t="s">
        <v>116</v>
      </c>
      <c r="Z10" s="339" t="s">
        <v>9</v>
      </c>
      <c r="AA10" s="340"/>
      <c r="AB10" s="341" t="s">
        <v>116</v>
      </c>
      <c r="AC10" s="339" t="s">
        <v>9</v>
      </c>
      <c r="AD10" s="340"/>
      <c r="AE10" s="341" t="s">
        <v>116</v>
      </c>
      <c r="AF10" s="339" t="s">
        <v>9</v>
      </c>
      <c r="AG10" s="340"/>
      <c r="AH10" s="341" t="s">
        <v>116</v>
      </c>
      <c r="AI10" s="339" t="s">
        <v>9</v>
      </c>
      <c r="AJ10" s="340"/>
      <c r="AK10" s="341" t="s">
        <v>116</v>
      </c>
      <c r="AL10" s="339" t="s">
        <v>9</v>
      </c>
      <c r="AM10" s="340"/>
      <c r="AN10" s="341" t="s">
        <v>116</v>
      </c>
      <c r="AO10" s="339" t="s">
        <v>9</v>
      </c>
      <c r="AP10" s="340"/>
      <c r="AQ10" s="341" t="s">
        <v>116</v>
      </c>
      <c r="AR10" s="339" t="s">
        <v>9</v>
      </c>
      <c r="AS10" s="337" t="s">
        <v>97</v>
      </c>
      <c r="AT10" s="341" t="s">
        <v>116</v>
      </c>
      <c r="AU10" s="339" t="s">
        <v>9</v>
      </c>
    </row>
    <row r="11" spans="1:47" s="9" customFormat="1" ht="121.5" customHeight="1">
      <c r="A11" s="163" t="s">
        <v>96</v>
      </c>
      <c r="B11" s="265"/>
      <c r="C11" s="162"/>
      <c r="D11" s="26"/>
      <c r="E11" s="21">
        <f>IF(D11="","",$B11*D11*10)</f>
      </c>
      <c r="F11" s="162"/>
      <c r="G11" s="26"/>
      <c r="H11" s="21">
        <f>IF(G11="","",$B11*G11*10)</f>
      </c>
      <c r="I11" s="162"/>
      <c r="J11" s="26"/>
      <c r="K11" s="21">
        <f>IF(J11="","",$B11*J11*10)</f>
      </c>
      <c r="L11" s="162"/>
      <c r="M11" s="26"/>
      <c r="N11" s="21">
        <f>IF(M11="","",$B11*M11*10)</f>
      </c>
      <c r="O11" s="162"/>
      <c r="P11" s="26"/>
      <c r="Q11" s="21">
        <f>IF(P11="","",$B11*P11*10)</f>
      </c>
      <c r="R11" s="162"/>
      <c r="S11" s="26"/>
      <c r="T11" s="21">
        <f>IF(S11="","",$B11*S11*10)</f>
      </c>
      <c r="U11" s="162"/>
      <c r="V11" s="26"/>
      <c r="W11" s="21">
        <f>IF(V11="","",$B11*V11*10)</f>
      </c>
      <c r="X11" s="162"/>
      <c r="Y11" s="26"/>
      <c r="Z11" s="21">
        <f>IF(Y11="","",$B11*Y11*10)</f>
      </c>
      <c r="AA11" s="162"/>
      <c r="AB11" s="26"/>
      <c r="AC11" s="21">
        <f>IF(AB11="","",$B11*AB11*10)</f>
      </c>
      <c r="AD11" s="162"/>
      <c r="AE11" s="26"/>
      <c r="AF11" s="21">
        <f>IF(AE11="","",$B11*AE11*10)</f>
      </c>
      <c r="AG11" s="162"/>
      <c r="AH11" s="26"/>
      <c r="AI11" s="21">
        <f>IF(AH11="","",$B11*AH11*10)</f>
      </c>
      <c r="AJ11" s="162"/>
      <c r="AK11" s="26"/>
      <c r="AL11" s="21">
        <f>IF(AK11="","",$B11*AK11*10)</f>
      </c>
      <c r="AM11" s="162"/>
      <c r="AN11" s="26"/>
      <c r="AO11" s="21">
        <f>IF(AN11="","",$B11*AN11*10)</f>
      </c>
      <c r="AP11" s="162"/>
      <c r="AQ11" s="26"/>
      <c r="AR11" s="21">
        <f>IF(AQ11="","",$B11*AQ11*10)</f>
      </c>
      <c r="AS11" s="162" t="s">
        <v>71</v>
      </c>
      <c r="AT11" s="26"/>
      <c r="AU11" s="21">
        <f>IF(AT11="","",$B11*AT11*10)</f>
      </c>
    </row>
    <row r="12" spans="1:47" s="9" customFormat="1" ht="141" customHeight="1">
      <c r="A12" s="163" t="s">
        <v>47</v>
      </c>
      <c r="B12" s="265"/>
      <c r="C12" s="162"/>
      <c r="D12" s="27"/>
      <c r="E12" s="21">
        <f>IF(D12="","",$B12*D12*10)</f>
      </c>
      <c r="F12" s="162"/>
      <c r="G12" s="27"/>
      <c r="H12" s="21">
        <f>IF(G12="","",$B12*G12*10)</f>
      </c>
      <c r="I12" s="162"/>
      <c r="J12" s="27"/>
      <c r="K12" s="21">
        <f>IF(J12="","",$B12*J12*10)</f>
      </c>
      <c r="L12" s="162"/>
      <c r="M12" s="27"/>
      <c r="N12" s="21">
        <f>IF(M12="","",$B12*M12*10)</f>
      </c>
      <c r="O12" s="162"/>
      <c r="P12" s="27"/>
      <c r="Q12" s="21">
        <f>IF(P12="","",$B12*P12*10)</f>
      </c>
      <c r="R12" s="162"/>
      <c r="S12" s="27"/>
      <c r="T12" s="21">
        <f>IF(S12="","",$B12*S12*10)</f>
      </c>
      <c r="U12" s="162"/>
      <c r="V12" s="27"/>
      <c r="W12" s="21">
        <f>IF(V12="","",$B12*V12*10)</f>
      </c>
      <c r="X12" s="162"/>
      <c r="Y12" s="27"/>
      <c r="Z12" s="21">
        <f>IF(Y12="","",$B12*Y12*10)</f>
      </c>
      <c r="AA12" s="162"/>
      <c r="AB12" s="27"/>
      <c r="AC12" s="21">
        <f>IF(AB12="","",$B12*AB12*10)</f>
      </c>
      <c r="AD12" s="162"/>
      <c r="AE12" s="27"/>
      <c r="AF12" s="21">
        <f>IF(AE12="","",$B12*AE12*10)</f>
      </c>
      <c r="AG12" s="162"/>
      <c r="AH12" s="27"/>
      <c r="AI12" s="21">
        <f>IF(AH12="","",$B12*AH12*10)</f>
      </c>
      <c r="AJ12" s="162"/>
      <c r="AK12" s="27"/>
      <c r="AL12" s="21">
        <f>IF(AK12="","",$B12*AK12*10)</f>
      </c>
      <c r="AM12" s="162"/>
      <c r="AN12" s="27"/>
      <c r="AO12" s="21">
        <f>IF(AN12="","",$B12*AN12*10)</f>
      </c>
      <c r="AP12" s="162"/>
      <c r="AQ12" s="27"/>
      <c r="AR12" s="21">
        <f>IF(AQ12="","",$B12*AQ12*10)</f>
      </c>
      <c r="AS12" s="162" t="s">
        <v>102</v>
      </c>
      <c r="AT12" s="27"/>
      <c r="AU12" s="21">
        <f>IF(AT12="","",$B12*AT12*10)</f>
      </c>
    </row>
    <row r="13" spans="1:47" s="9" customFormat="1" ht="76.5" customHeight="1">
      <c r="A13" s="163" t="s">
        <v>46</v>
      </c>
      <c r="B13" s="265"/>
      <c r="C13" s="162"/>
      <c r="D13" s="26"/>
      <c r="E13" s="21">
        <f>IF(D13="","",$B13*D13*10)</f>
      </c>
      <c r="F13" s="162"/>
      <c r="G13" s="26"/>
      <c r="H13" s="21">
        <f>IF(G13="","",$B13*G13*10)</f>
      </c>
      <c r="I13" s="162"/>
      <c r="J13" s="26"/>
      <c r="K13" s="21">
        <f>IF(J13="","",$B13*J13*10)</f>
      </c>
      <c r="L13" s="162"/>
      <c r="M13" s="26"/>
      <c r="N13" s="21">
        <f>IF(M13="","",$B13*M13*10)</f>
      </c>
      <c r="O13" s="162"/>
      <c r="P13" s="26"/>
      <c r="Q13" s="21">
        <f>IF(P13="","",$B13*P13*10)</f>
      </c>
      <c r="R13" s="162"/>
      <c r="S13" s="26"/>
      <c r="T13" s="21">
        <f>IF(S13="","",$B13*S13*10)</f>
      </c>
      <c r="U13" s="162"/>
      <c r="V13" s="26"/>
      <c r="W13" s="21">
        <f>IF(V13="","",$B13*V13*10)</f>
      </c>
      <c r="X13" s="162"/>
      <c r="Y13" s="26"/>
      <c r="Z13" s="21">
        <f>IF(Y13="","",$B13*Y13*10)</f>
      </c>
      <c r="AA13" s="162"/>
      <c r="AB13" s="26"/>
      <c r="AC13" s="21">
        <f>IF(AB13="","",$B13*AB13*10)</f>
      </c>
      <c r="AD13" s="162"/>
      <c r="AE13" s="26"/>
      <c r="AF13" s="21">
        <f>IF(AE13="","",$B13*AE13*10)</f>
      </c>
      <c r="AG13" s="162"/>
      <c r="AH13" s="26"/>
      <c r="AI13" s="21">
        <f>IF(AH13="","",$B13*AH13*10)</f>
      </c>
      <c r="AJ13" s="162"/>
      <c r="AK13" s="26"/>
      <c r="AL13" s="21">
        <f>IF(AK13="","",$B13*AK13*10)</f>
      </c>
      <c r="AM13" s="162"/>
      <c r="AN13" s="26"/>
      <c r="AO13" s="21">
        <f>IF(AN13="","",$B13*AN13*10)</f>
      </c>
      <c r="AP13" s="162"/>
      <c r="AQ13" s="26"/>
      <c r="AR13" s="21">
        <f>IF(AQ13="","",$B13*AQ13*10)</f>
      </c>
      <c r="AS13" s="162" t="s">
        <v>72</v>
      </c>
      <c r="AT13" s="26"/>
      <c r="AU13" s="21">
        <f>IF(AT13="","",$B13*AT13*10)</f>
      </c>
    </row>
    <row r="14" spans="1:47" s="9" customFormat="1" ht="57" customHeight="1">
      <c r="A14" s="14"/>
      <c r="B14" s="265"/>
      <c r="C14" s="152"/>
      <c r="D14" s="27"/>
      <c r="E14" s="21">
        <f>IF(D14="","",$B14*D14*10)</f>
      </c>
      <c r="F14" s="152"/>
      <c r="G14" s="27"/>
      <c r="H14" s="21">
        <f>IF(G14="","",$B14*G14*10)</f>
      </c>
      <c r="I14" s="152"/>
      <c r="J14" s="27"/>
      <c r="K14" s="21">
        <f>IF(J14="","",$B14*J14*10)</f>
      </c>
      <c r="L14" s="152"/>
      <c r="M14" s="27"/>
      <c r="N14" s="21">
        <f>IF(M14="","",$B14*M14*10)</f>
      </c>
      <c r="O14" s="152"/>
      <c r="P14" s="27"/>
      <c r="Q14" s="21">
        <f>IF(P14="","",$B14*P14*10)</f>
      </c>
      <c r="R14" s="152"/>
      <c r="S14" s="27"/>
      <c r="T14" s="21">
        <f>IF(S14="","",$B14*S14*10)</f>
      </c>
      <c r="U14" s="152"/>
      <c r="V14" s="27"/>
      <c r="W14" s="21">
        <f>IF(V14="","",$B14*V14*10)</f>
      </c>
      <c r="X14" s="152"/>
      <c r="Y14" s="27"/>
      <c r="Z14" s="21">
        <f>IF(Y14="","",$B14*Y14*10)</f>
      </c>
      <c r="AA14" s="152"/>
      <c r="AB14" s="27"/>
      <c r="AC14" s="21">
        <f>IF(AB14="","",$B14*AB14*10)</f>
      </c>
      <c r="AD14" s="152"/>
      <c r="AE14" s="27"/>
      <c r="AF14" s="21">
        <f>IF(AE14="","",$B14*AE14*10)</f>
      </c>
      <c r="AG14" s="152"/>
      <c r="AH14" s="27"/>
      <c r="AI14" s="21">
        <f>IF(AH14="","",$B14*AH14*10)</f>
      </c>
      <c r="AJ14" s="152"/>
      <c r="AK14" s="27"/>
      <c r="AL14" s="21">
        <f>IF(AK14="","",$B14*AK14*10)</f>
      </c>
      <c r="AM14" s="152"/>
      <c r="AN14" s="27"/>
      <c r="AO14" s="21">
        <f>IF(AN14="","",$B14*AN14*10)</f>
      </c>
      <c r="AP14" s="152"/>
      <c r="AQ14" s="27"/>
      <c r="AR14" s="21">
        <f>IF(AQ14="","",$B14*AQ14*10)</f>
      </c>
      <c r="AS14" s="152"/>
      <c r="AT14" s="27"/>
      <c r="AU14" s="21">
        <f>IF(AT14="","",$B14*AT14*10)</f>
      </c>
    </row>
    <row r="15" spans="1:47" s="9" customFormat="1" ht="57" customHeight="1" thickBot="1">
      <c r="A15" s="31"/>
      <c r="B15" s="266"/>
      <c r="C15" s="153"/>
      <c r="D15" s="33"/>
      <c r="E15" s="21">
        <f>IF(D15="","",$B15*D15*10)</f>
      </c>
      <c r="F15" s="153"/>
      <c r="G15" s="33"/>
      <c r="H15" s="21">
        <f>IF(G15="","",$B15*G15*10)</f>
      </c>
      <c r="I15" s="153"/>
      <c r="J15" s="33"/>
      <c r="K15" s="21">
        <f>IF(J15="","",$B15*J15*10)</f>
      </c>
      <c r="L15" s="153"/>
      <c r="M15" s="33"/>
      <c r="N15" s="21">
        <f>IF(M15="","",$B15*M15*10)</f>
      </c>
      <c r="O15" s="153"/>
      <c r="P15" s="33"/>
      <c r="Q15" s="21">
        <f>IF(P15="","",$B15*P15*10)</f>
      </c>
      <c r="R15" s="153"/>
      <c r="S15" s="33"/>
      <c r="T15" s="21">
        <f>IF(S15="","",$B15*S15*10)</f>
      </c>
      <c r="U15" s="153"/>
      <c r="V15" s="33"/>
      <c r="W15" s="21">
        <f>IF(V15="","",$B15*V15*10)</f>
      </c>
      <c r="X15" s="153"/>
      <c r="Y15" s="33"/>
      <c r="Z15" s="21">
        <f>IF(Y15="","",$B15*Y15*10)</f>
      </c>
      <c r="AA15" s="153"/>
      <c r="AB15" s="33"/>
      <c r="AC15" s="21">
        <f>IF(AB15="","",$B15*AB15*10)</f>
      </c>
      <c r="AD15" s="153"/>
      <c r="AE15" s="33"/>
      <c r="AF15" s="21">
        <f>IF(AE15="","",$B15*AE15*10)</f>
      </c>
      <c r="AG15" s="153"/>
      <c r="AH15" s="33"/>
      <c r="AI15" s="21">
        <f>IF(AH15="","",$B15*AH15*10)</f>
      </c>
      <c r="AJ15" s="153"/>
      <c r="AK15" s="33"/>
      <c r="AL15" s="21">
        <f>IF(AK15="","",$B15*AK15*10)</f>
      </c>
      <c r="AM15" s="153"/>
      <c r="AN15" s="33"/>
      <c r="AO15" s="21">
        <f>IF(AN15="","",$B15*AN15*10)</f>
      </c>
      <c r="AP15" s="153"/>
      <c r="AQ15" s="33"/>
      <c r="AR15" s="21">
        <f>IF(AQ15="","",$B15*AQ15*10)</f>
      </c>
      <c r="AS15" s="153"/>
      <c r="AT15" s="33"/>
      <c r="AU15" s="21">
        <f>IF(AT15="","",$B15*AT15*10)</f>
      </c>
    </row>
    <row r="16" spans="1:47" s="9" customFormat="1" ht="18">
      <c r="A16" s="34" t="s">
        <v>15</v>
      </c>
      <c r="B16" s="264">
        <f>SUM(B11:B15)</f>
        <v>0</v>
      </c>
      <c r="C16" s="35"/>
      <c r="D16" s="36"/>
      <c r="E16" s="125">
        <f>SUM(E11:E15)</f>
        <v>0</v>
      </c>
      <c r="F16" s="126"/>
      <c r="G16" s="127"/>
      <c r="H16" s="125">
        <f>SUM(H11:H15)</f>
        <v>0</v>
      </c>
      <c r="I16" s="126"/>
      <c r="J16" s="127"/>
      <c r="K16" s="125">
        <f>SUM(K11:K15)</f>
        <v>0</v>
      </c>
      <c r="L16" s="126"/>
      <c r="M16" s="127"/>
      <c r="N16" s="125">
        <f>SUM(N11:N15)</f>
        <v>0</v>
      </c>
      <c r="O16" s="126"/>
      <c r="P16" s="127"/>
      <c r="Q16" s="125">
        <f>SUM(Q11:Q15)</f>
        <v>0</v>
      </c>
      <c r="R16" s="126"/>
      <c r="S16" s="127"/>
      <c r="T16" s="125">
        <f>SUM(T11:T15)</f>
        <v>0</v>
      </c>
      <c r="U16" s="126"/>
      <c r="V16" s="127"/>
      <c r="W16" s="125">
        <f>SUM(W11:W15)</f>
        <v>0</v>
      </c>
      <c r="X16" s="126"/>
      <c r="Y16" s="127"/>
      <c r="Z16" s="125">
        <f>SUM(Z11:Z15)</f>
        <v>0</v>
      </c>
      <c r="AA16" s="126"/>
      <c r="AB16" s="127"/>
      <c r="AC16" s="125">
        <f>SUM(AC11:AC15)</f>
        <v>0</v>
      </c>
      <c r="AD16" s="126"/>
      <c r="AE16" s="127"/>
      <c r="AF16" s="125">
        <f>SUM(AF11:AF15)</f>
        <v>0</v>
      </c>
      <c r="AG16" s="126"/>
      <c r="AH16" s="127"/>
      <c r="AI16" s="125">
        <f>SUM(AI11:AI15)</f>
        <v>0</v>
      </c>
      <c r="AJ16" s="126"/>
      <c r="AK16" s="127"/>
      <c r="AL16" s="125">
        <f>SUM(AL11:AL15)</f>
        <v>0</v>
      </c>
      <c r="AM16" s="126"/>
      <c r="AN16" s="127"/>
      <c r="AO16" s="125">
        <f>SUM(AO11:AO15)</f>
        <v>0</v>
      </c>
      <c r="AP16" s="126"/>
      <c r="AQ16" s="127"/>
      <c r="AR16" s="125">
        <f>SUM(AR11:AR15)</f>
        <v>0</v>
      </c>
      <c r="AS16" s="126"/>
      <c r="AT16" s="127"/>
      <c r="AU16" s="125">
        <f>SUM(AU11:AU15)</f>
        <v>0</v>
      </c>
    </row>
    <row r="17" spans="1:47" s="9" customFormat="1" ht="13.5" thickBot="1">
      <c r="A17" s="17"/>
      <c r="B17" s="18"/>
      <c r="C17" s="20"/>
      <c r="D17" s="28"/>
      <c r="E17" s="22">
        <f>RANK(E16,$C$16:$BW$16)</f>
        <v>1</v>
      </c>
      <c r="F17" s="20"/>
      <c r="G17" s="28"/>
      <c r="H17" s="22">
        <f>RANK(H16,$C$16:$BW$16)</f>
        <v>1</v>
      </c>
      <c r="I17" s="20"/>
      <c r="J17" s="28"/>
      <c r="K17" s="22">
        <f>RANK(K16,$C$16:$BW$16)</f>
        <v>1</v>
      </c>
      <c r="L17" s="20"/>
      <c r="M17" s="28"/>
      <c r="N17" s="22">
        <f>RANK(N16,$C$16:$BW$16)</f>
        <v>1</v>
      </c>
      <c r="O17" s="20"/>
      <c r="P17" s="28"/>
      <c r="Q17" s="22">
        <f>RANK(Q16,$C$16:$BW$16)</f>
        <v>1</v>
      </c>
      <c r="R17" s="20"/>
      <c r="S17" s="28"/>
      <c r="T17" s="22">
        <f>RANK(T16,$C$16:$BW$16)</f>
        <v>1</v>
      </c>
      <c r="U17" s="20"/>
      <c r="V17" s="28"/>
      <c r="W17" s="22">
        <f>RANK(W16,$C$16:$BW$16)</f>
        <v>1</v>
      </c>
      <c r="X17" s="20"/>
      <c r="Y17" s="28"/>
      <c r="Z17" s="22">
        <f>RANK(Z16,$C$16:$BW$16)</f>
        <v>1</v>
      </c>
      <c r="AA17" s="20"/>
      <c r="AB17" s="28"/>
      <c r="AC17" s="22">
        <f>RANK(AC16,$C$16:$BW$16)</f>
        <v>1</v>
      </c>
      <c r="AD17" s="20"/>
      <c r="AE17" s="28"/>
      <c r="AF17" s="22">
        <f>RANK(AF16,$C$16:$BW$16)</f>
        <v>1</v>
      </c>
      <c r="AG17" s="20"/>
      <c r="AH17" s="28"/>
      <c r="AI17" s="22">
        <f>RANK(AI16,$C$16:$BW$16)</f>
        <v>1</v>
      </c>
      <c r="AJ17" s="20"/>
      <c r="AK17" s="28"/>
      <c r="AL17" s="22">
        <f>RANK(AL16,$C$16:$BW$16)</f>
        <v>1</v>
      </c>
      <c r="AM17" s="20"/>
      <c r="AN17" s="28"/>
      <c r="AO17" s="22">
        <f>RANK(AO16,$C$16:$BW$16)</f>
        <v>1</v>
      </c>
      <c r="AP17" s="20"/>
      <c r="AQ17" s="28"/>
      <c r="AR17" s="22">
        <f>RANK(AR16,$C$16:$BW$16)</f>
        <v>1</v>
      </c>
      <c r="AS17" s="20"/>
      <c r="AT17" s="28"/>
      <c r="AU17" s="22">
        <f>RANK(AU16,$C$16:$BW$16)</f>
        <v>1</v>
      </c>
    </row>
    <row r="18" spans="1:47" ht="21.75" customHeight="1">
      <c r="A18" s="354" t="s">
        <v>3</v>
      </c>
      <c r="B18" s="355"/>
      <c r="C18" s="356"/>
      <c r="D18" s="357"/>
      <c r="E18" s="358"/>
      <c r="F18" s="356"/>
      <c r="G18" s="357"/>
      <c r="H18" s="358"/>
      <c r="I18" s="356"/>
      <c r="J18" s="357"/>
      <c r="K18" s="358"/>
      <c r="L18" s="356"/>
      <c r="M18" s="357"/>
      <c r="N18" s="358"/>
      <c r="O18" s="356"/>
      <c r="P18" s="357"/>
      <c r="Q18" s="358"/>
      <c r="R18" s="356"/>
      <c r="S18" s="357"/>
      <c r="T18" s="358"/>
      <c r="U18" s="356"/>
      <c r="V18" s="357"/>
      <c r="W18" s="358"/>
      <c r="X18" s="356"/>
      <c r="Y18" s="357"/>
      <c r="Z18" s="358"/>
      <c r="AA18" s="356"/>
      <c r="AB18" s="357"/>
      <c r="AC18" s="358"/>
      <c r="AD18" s="356"/>
      <c r="AE18" s="357"/>
      <c r="AF18" s="358"/>
      <c r="AG18" s="356"/>
      <c r="AH18" s="357"/>
      <c r="AI18" s="358"/>
      <c r="AJ18" s="356"/>
      <c r="AK18" s="357"/>
      <c r="AL18" s="358"/>
      <c r="AM18" s="356"/>
      <c r="AN18" s="357"/>
      <c r="AO18" s="358"/>
      <c r="AP18" s="356"/>
      <c r="AQ18" s="357"/>
      <c r="AR18" s="358"/>
      <c r="AS18" s="356"/>
      <c r="AT18" s="357"/>
      <c r="AU18" s="358"/>
    </row>
    <row r="19" spans="1:47" ht="21.75" customHeight="1">
      <c r="A19" s="203" t="s">
        <v>13</v>
      </c>
      <c r="B19" s="41"/>
      <c r="C19" s="42"/>
      <c r="D19" s="207" t="s">
        <v>93</v>
      </c>
      <c r="E19" s="210"/>
      <c r="F19" s="42"/>
      <c r="G19" s="207" t="s">
        <v>93</v>
      </c>
      <c r="H19" s="210"/>
      <c r="I19" s="217"/>
      <c r="J19" s="218"/>
      <c r="K19" s="210"/>
      <c r="L19" s="217"/>
      <c r="M19" s="218"/>
      <c r="N19" s="210"/>
      <c r="O19" s="217"/>
      <c r="P19" s="218"/>
      <c r="Q19" s="210"/>
      <c r="R19" s="217"/>
      <c r="S19" s="218"/>
      <c r="T19" s="210"/>
      <c r="U19" s="217"/>
      <c r="V19" s="218"/>
      <c r="W19" s="210"/>
      <c r="X19" s="217"/>
      <c r="Y19" s="218"/>
      <c r="Z19" s="210"/>
      <c r="AA19" s="217"/>
      <c r="AB19" s="218"/>
      <c r="AC19" s="210"/>
      <c r="AD19" s="217"/>
      <c r="AE19" s="218"/>
      <c r="AF19" s="210"/>
      <c r="AG19" s="217"/>
      <c r="AH19" s="218"/>
      <c r="AI19" s="210"/>
      <c r="AJ19" s="217"/>
      <c r="AK19" s="218"/>
      <c r="AL19" s="210"/>
      <c r="AM19" s="217"/>
      <c r="AN19" s="218"/>
      <c r="AO19" s="210"/>
      <c r="AP19" s="217"/>
      <c r="AQ19" s="218"/>
      <c r="AR19" s="210"/>
      <c r="AS19" s="217"/>
      <c r="AT19" s="218"/>
      <c r="AU19" s="210"/>
    </row>
    <row r="20" spans="1:47" ht="13.5" thickBot="1">
      <c r="A20" s="16" t="s">
        <v>14</v>
      </c>
      <c r="B20" s="43"/>
      <c r="C20" s="44"/>
      <c r="D20" s="206" t="s">
        <v>94</v>
      </c>
      <c r="E20" s="211">
        <f>E19</f>
        <v>0</v>
      </c>
      <c r="F20" s="44"/>
      <c r="G20" s="205"/>
      <c r="H20" s="211">
        <f>H19</f>
        <v>0</v>
      </c>
      <c r="I20" s="219"/>
      <c r="J20" s="220"/>
      <c r="K20" s="211">
        <f>K19</f>
        <v>0</v>
      </c>
      <c r="L20" s="219"/>
      <c r="M20" s="220"/>
      <c r="N20" s="211">
        <f>N19</f>
        <v>0</v>
      </c>
      <c r="O20" s="219"/>
      <c r="P20" s="220"/>
      <c r="Q20" s="211">
        <f>Q19</f>
        <v>0</v>
      </c>
      <c r="R20" s="219"/>
      <c r="S20" s="220"/>
      <c r="T20" s="211">
        <f>T19</f>
        <v>0</v>
      </c>
      <c r="U20" s="219"/>
      <c r="V20" s="220"/>
      <c r="W20" s="211">
        <f>W19</f>
        <v>0</v>
      </c>
      <c r="X20" s="219"/>
      <c r="Y20" s="220"/>
      <c r="Z20" s="211">
        <f>Z19</f>
        <v>0</v>
      </c>
      <c r="AA20" s="219"/>
      <c r="AB20" s="220"/>
      <c r="AC20" s="211">
        <f>AC19</f>
        <v>0</v>
      </c>
      <c r="AD20" s="219"/>
      <c r="AE20" s="220"/>
      <c r="AF20" s="211">
        <f>AF19</f>
        <v>0</v>
      </c>
      <c r="AG20" s="219"/>
      <c r="AH20" s="220"/>
      <c r="AI20" s="211">
        <f>AI19</f>
        <v>0</v>
      </c>
      <c r="AJ20" s="219"/>
      <c r="AK20" s="220"/>
      <c r="AL20" s="211">
        <f>AL19</f>
        <v>0</v>
      </c>
      <c r="AM20" s="219"/>
      <c r="AN20" s="220"/>
      <c r="AO20" s="211">
        <f>AO19</f>
        <v>0</v>
      </c>
      <c r="AP20" s="219"/>
      <c r="AQ20" s="220"/>
      <c r="AR20" s="211">
        <f>AR19</f>
        <v>0</v>
      </c>
      <c r="AS20" s="219"/>
      <c r="AT20" s="220"/>
      <c r="AU20" s="211">
        <f>AU19</f>
        <v>0</v>
      </c>
    </row>
    <row r="21" spans="1:47" ht="27.75" customHeight="1" thickBot="1">
      <c r="A21" s="212" t="s">
        <v>5</v>
      </c>
      <c r="B21" s="213"/>
      <c r="C21" s="214"/>
      <c r="D21" s="215"/>
      <c r="E21" s="216">
        <f>IF(E16=0,"",E20/E16)</f>
      </c>
      <c r="F21" s="214"/>
      <c r="G21" s="215"/>
      <c r="H21" s="216">
        <f>IF(H16=0,"",H20/H16)</f>
      </c>
      <c r="I21" s="214"/>
      <c r="J21" s="215"/>
      <c r="K21" s="216">
        <f>IF(K16=0,"",K20/K16)</f>
      </c>
      <c r="L21" s="214"/>
      <c r="M21" s="215"/>
      <c r="N21" s="216">
        <f>IF(N16=0,"",N20/N16)</f>
      </c>
      <c r="O21" s="214"/>
      <c r="P21" s="215"/>
      <c r="Q21" s="216">
        <f>IF(Q16=0,"",Q20/Q16)</f>
      </c>
      <c r="R21" s="214"/>
      <c r="S21" s="215"/>
      <c r="T21" s="216">
        <f>IF(T16=0,"",T20/T16)</f>
      </c>
      <c r="U21" s="214"/>
      <c r="V21" s="215"/>
      <c r="W21" s="216">
        <f>IF(W16=0,"",W20/W16)</f>
      </c>
      <c r="X21" s="214"/>
      <c r="Y21" s="215"/>
      <c r="Z21" s="216">
        <f>IF(Z16=0,"",Z20/Z16)</f>
      </c>
      <c r="AA21" s="214"/>
      <c r="AB21" s="215"/>
      <c r="AC21" s="216">
        <f>IF(AC16=0,"",AC20/AC16)</f>
      </c>
      <c r="AD21" s="214"/>
      <c r="AE21" s="215"/>
      <c r="AF21" s="216">
        <f>IF(AF16=0,"",AF20/AF16)</f>
      </c>
      <c r="AG21" s="214"/>
      <c r="AH21" s="215"/>
      <c r="AI21" s="216">
        <f>IF(AI16=0,"",AI20/AI16)</f>
      </c>
      <c r="AJ21" s="214"/>
      <c r="AK21" s="215"/>
      <c r="AL21" s="216">
        <f>IF(AL16=0,"",AL20/AL16)</f>
      </c>
      <c r="AM21" s="214"/>
      <c r="AN21" s="215"/>
      <c r="AO21" s="216">
        <f>IF(AO16=0,"",AO20/AO16)</f>
      </c>
      <c r="AP21" s="214"/>
      <c r="AQ21" s="215"/>
      <c r="AR21" s="216">
        <f>IF(AR16=0,"",AR20/AR16)</f>
      </c>
      <c r="AS21" s="214"/>
      <c r="AT21" s="215"/>
      <c r="AU21" s="216">
        <f>IF(AU16=0,"",AU20/AU16)</f>
      </c>
    </row>
    <row r="22" spans="1:47" ht="13.5" thickBot="1">
      <c r="A22" s="46"/>
      <c r="B22" s="6"/>
      <c r="C22" s="11"/>
      <c r="D22" s="29"/>
      <c r="E22" s="23"/>
      <c r="F22" s="11"/>
      <c r="G22" s="29"/>
      <c r="H22" s="23"/>
      <c r="I22" s="11"/>
      <c r="J22" s="29"/>
      <c r="K22" s="23"/>
      <c r="L22" s="11"/>
      <c r="M22" s="29"/>
      <c r="N22" s="23"/>
      <c r="O22" s="11"/>
      <c r="P22" s="29"/>
      <c r="Q22" s="23"/>
      <c r="R22" s="11"/>
      <c r="S22" s="29"/>
      <c r="T22" s="23"/>
      <c r="U22" s="11"/>
      <c r="V22" s="29"/>
      <c r="W22" s="23"/>
      <c r="X22" s="11"/>
      <c r="Y22" s="29"/>
      <c r="Z22" s="23"/>
      <c r="AA22" s="11"/>
      <c r="AB22" s="29"/>
      <c r="AC22" s="23"/>
      <c r="AD22" s="11"/>
      <c r="AE22" s="29"/>
      <c r="AF22" s="23"/>
      <c r="AG22" s="11"/>
      <c r="AH22" s="29"/>
      <c r="AI22" s="23"/>
      <c r="AJ22" s="11"/>
      <c r="AK22" s="29"/>
      <c r="AL22" s="23"/>
      <c r="AM22" s="11"/>
      <c r="AN22" s="29"/>
      <c r="AO22" s="23"/>
      <c r="AP22" s="11"/>
      <c r="AQ22" s="29"/>
      <c r="AR22" s="23"/>
      <c r="AS22" s="11"/>
      <c r="AT22" s="29"/>
      <c r="AU22" s="23"/>
    </row>
    <row r="23" spans="1:47" ht="15.75" thickBot="1">
      <c r="A23" s="360" t="s">
        <v>4</v>
      </c>
      <c r="B23" s="361"/>
      <c r="C23" s="362"/>
      <c r="D23" s="363"/>
      <c r="E23" s="372">
        <f>IF(E21="","",RANK(E21,$E21:$AZ21,1))</f>
      </c>
      <c r="F23" s="362"/>
      <c r="G23" s="363"/>
      <c r="H23" s="372">
        <f>IF(H21="","",RANK(H21,$E21:$AZ21,1))</f>
      </c>
      <c r="I23" s="362"/>
      <c r="J23" s="363"/>
      <c r="K23" s="372">
        <f>IF(K21="","",RANK(K21,$E21:$AZ21,1))</f>
      </c>
      <c r="L23" s="362"/>
      <c r="M23" s="363"/>
      <c r="N23" s="372">
        <f>IF(N21="","",RANK(N21,$E21:$AZ21,1))</f>
      </c>
      <c r="O23" s="362"/>
      <c r="P23" s="363"/>
      <c r="Q23" s="372">
        <f>IF(Q21="","",RANK(Q21,$E21:$AZ21,1))</f>
      </c>
      <c r="R23" s="362"/>
      <c r="S23" s="363"/>
      <c r="T23" s="372">
        <f>IF(T21="","",RANK(T21,$E21:$AZ21,1))</f>
      </c>
      <c r="U23" s="362"/>
      <c r="V23" s="363"/>
      <c r="W23" s="372">
        <f>IF(W21="","",RANK(W21,$E21:$AZ21,1))</f>
      </c>
      <c r="X23" s="362"/>
      <c r="Y23" s="363"/>
      <c r="Z23" s="372">
        <f>IF(Z21="","",RANK(Z21,$E21:$AZ21,1))</f>
      </c>
      <c r="AA23" s="362"/>
      <c r="AB23" s="363"/>
      <c r="AC23" s="372">
        <f>IF(AC21="","",RANK(AC21,$E21:$AZ21,1))</f>
      </c>
      <c r="AD23" s="362"/>
      <c r="AE23" s="363"/>
      <c r="AF23" s="372">
        <f>IF(AF21="","",RANK(AF21,$E21:$AZ21,1))</f>
      </c>
      <c r="AG23" s="362"/>
      <c r="AH23" s="363"/>
      <c r="AI23" s="372">
        <f>IF(AI21="","",RANK(AI21,$E21:$AZ21,1))</f>
      </c>
      <c r="AJ23" s="362"/>
      <c r="AK23" s="363"/>
      <c r="AL23" s="372">
        <f>IF(AL21="","",RANK(AL21,$E21:$AZ21,1))</f>
      </c>
      <c r="AM23" s="362"/>
      <c r="AN23" s="363"/>
      <c r="AO23" s="372">
        <f>IF(AO21="","",RANK(AO21,$E21:$AZ21,1))</f>
      </c>
      <c r="AP23" s="362"/>
      <c r="AQ23" s="363"/>
      <c r="AR23" s="372">
        <f>IF(AR21="","",RANK(AR21,$E21:$AZ21,1))</f>
      </c>
      <c r="AS23" s="362"/>
      <c r="AT23" s="363"/>
      <c r="AU23" s="372">
        <f>IF(AU21="","",RANK(AU21,$E21:$AZ21,1))</f>
      </c>
    </row>
    <row r="24" spans="1:47" ht="12.75">
      <c r="A24" s="86"/>
      <c r="B24" s="49"/>
      <c r="C24" s="87"/>
      <c r="D24" s="49"/>
      <c r="E24" s="49"/>
      <c r="F24" s="87"/>
      <c r="G24" s="49"/>
      <c r="H24" s="49"/>
      <c r="I24" s="87"/>
      <c r="J24" s="49"/>
      <c r="K24" s="49"/>
      <c r="L24" s="87"/>
      <c r="M24" s="49"/>
      <c r="N24" s="49"/>
      <c r="O24" s="87"/>
      <c r="P24" s="49"/>
      <c r="Q24" s="49"/>
      <c r="R24" s="87"/>
      <c r="S24" s="49"/>
      <c r="T24" s="49"/>
      <c r="U24" s="87"/>
      <c r="V24" s="49"/>
      <c r="W24" s="49"/>
      <c r="X24" s="87"/>
      <c r="Y24" s="49"/>
      <c r="Z24" s="49"/>
      <c r="AA24" s="87"/>
      <c r="AB24" s="49"/>
      <c r="AC24" s="49"/>
      <c r="AD24" s="87"/>
      <c r="AE24" s="49"/>
      <c r="AF24" s="49"/>
      <c r="AG24" s="87"/>
      <c r="AH24" s="49"/>
      <c r="AI24" s="49"/>
      <c r="AJ24" s="87"/>
      <c r="AK24" s="49"/>
      <c r="AL24" s="49"/>
      <c r="AM24" s="87"/>
      <c r="AN24" s="49"/>
      <c r="AO24" s="49"/>
      <c r="AP24" s="87"/>
      <c r="AQ24" s="49"/>
      <c r="AR24" s="49"/>
      <c r="AS24" s="87"/>
      <c r="AT24" s="49"/>
      <c r="AU24" s="49"/>
    </row>
    <row r="25" spans="1:47" ht="12.75">
      <c r="A25" s="187" t="s">
        <v>66</v>
      </c>
      <c r="B25" s="105"/>
      <c r="C25" s="149"/>
      <c r="D25" s="150"/>
      <c r="E25" s="188" t="s">
        <v>68</v>
      </c>
      <c r="F25" s="201"/>
      <c r="G25" s="49"/>
      <c r="H25" s="188" t="s">
        <v>68</v>
      </c>
      <c r="I25" s="87"/>
      <c r="J25" s="49"/>
      <c r="K25" s="188" t="s">
        <v>68</v>
      </c>
      <c r="L25" s="87"/>
      <c r="M25" s="49"/>
      <c r="N25" s="188" t="s">
        <v>68</v>
      </c>
      <c r="O25" s="87"/>
      <c r="P25" s="49"/>
      <c r="Q25" s="188" t="s">
        <v>68</v>
      </c>
      <c r="R25" s="87"/>
      <c r="S25" s="49"/>
      <c r="T25" s="188" t="s">
        <v>68</v>
      </c>
      <c r="U25" s="87"/>
      <c r="V25" s="49"/>
      <c r="W25" s="188" t="s">
        <v>68</v>
      </c>
      <c r="X25" s="87"/>
      <c r="Y25" s="49"/>
      <c r="Z25" s="188" t="s">
        <v>68</v>
      </c>
      <c r="AA25" s="87"/>
      <c r="AB25" s="49"/>
      <c r="AC25" s="188" t="s">
        <v>68</v>
      </c>
      <c r="AD25" s="87"/>
      <c r="AE25" s="49"/>
      <c r="AF25" s="188" t="s">
        <v>68</v>
      </c>
      <c r="AG25" s="87"/>
      <c r="AH25" s="49"/>
      <c r="AI25" s="188" t="s">
        <v>68</v>
      </c>
      <c r="AJ25" s="87"/>
      <c r="AK25" s="49"/>
      <c r="AL25" s="188" t="s">
        <v>68</v>
      </c>
      <c r="AM25" s="87"/>
      <c r="AN25" s="49"/>
      <c r="AO25" s="188" t="s">
        <v>68</v>
      </c>
      <c r="AP25" s="87"/>
      <c r="AQ25" s="49"/>
      <c r="AR25" s="188" t="s">
        <v>68</v>
      </c>
      <c r="AS25" s="87"/>
      <c r="AT25" s="49"/>
      <c r="AU25" s="188" t="s">
        <v>68</v>
      </c>
    </row>
    <row r="26" spans="1:47" ht="12.75">
      <c r="A26" s="187" t="s">
        <v>67</v>
      </c>
      <c r="B26" s="105"/>
      <c r="C26" s="149"/>
      <c r="D26" s="150"/>
      <c r="E26" s="188" t="s">
        <v>68</v>
      </c>
      <c r="F26" s="87"/>
      <c r="G26" s="49"/>
      <c r="H26" s="188" t="s">
        <v>68</v>
      </c>
      <c r="I26" s="87"/>
      <c r="J26" s="49"/>
      <c r="K26" s="188" t="s">
        <v>68</v>
      </c>
      <c r="L26" s="87"/>
      <c r="M26" s="49"/>
      <c r="N26" s="188" t="s">
        <v>68</v>
      </c>
      <c r="O26" s="87"/>
      <c r="P26" s="49"/>
      <c r="Q26" s="188" t="s">
        <v>68</v>
      </c>
      <c r="R26" s="87"/>
      <c r="S26" s="49"/>
      <c r="T26" s="188" t="s">
        <v>68</v>
      </c>
      <c r="U26" s="87"/>
      <c r="V26" s="49"/>
      <c r="W26" s="188" t="s">
        <v>68</v>
      </c>
      <c r="X26" s="87"/>
      <c r="Y26" s="49"/>
      <c r="Z26" s="188" t="s">
        <v>68</v>
      </c>
      <c r="AA26" s="87"/>
      <c r="AB26" s="49"/>
      <c r="AC26" s="188" t="s">
        <v>68</v>
      </c>
      <c r="AD26" s="87"/>
      <c r="AE26" s="49"/>
      <c r="AF26" s="188" t="s">
        <v>68</v>
      </c>
      <c r="AG26" s="87"/>
      <c r="AH26" s="49"/>
      <c r="AI26" s="188" t="s">
        <v>68</v>
      </c>
      <c r="AJ26" s="87"/>
      <c r="AK26" s="49"/>
      <c r="AL26" s="188" t="s">
        <v>68</v>
      </c>
      <c r="AM26" s="87"/>
      <c r="AN26" s="49"/>
      <c r="AO26" s="188" t="s">
        <v>68</v>
      </c>
      <c r="AP26" s="87"/>
      <c r="AQ26" s="49"/>
      <c r="AR26" s="188" t="s">
        <v>68</v>
      </c>
      <c r="AS26" s="87"/>
      <c r="AT26" s="49"/>
      <c r="AU26" s="188" t="s">
        <v>68</v>
      </c>
    </row>
    <row r="27" spans="1:47" ht="12.75">
      <c r="A27" s="187"/>
      <c r="B27" s="105"/>
      <c r="C27" s="149"/>
      <c r="D27" s="150"/>
      <c r="E27" s="188"/>
      <c r="F27" s="87"/>
      <c r="G27" s="49"/>
      <c r="H27" s="188"/>
      <c r="I27" s="87"/>
      <c r="J27" s="49"/>
      <c r="K27" s="188"/>
      <c r="L27" s="87"/>
      <c r="M27" s="49"/>
      <c r="N27" s="188"/>
      <c r="O27" s="87"/>
      <c r="P27" s="49"/>
      <c r="Q27" s="188"/>
      <c r="R27" s="87"/>
      <c r="S27" s="49"/>
      <c r="T27" s="188"/>
      <c r="U27" s="87"/>
      <c r="V27" s="49"/>
      <c r="W27" s="188"/>
      <c r="X27" s="87"/>
      <c r="Y27" s="49"/>
      <c r="Z27" s="188"/>
      <c r="AA27" s="87"/>
      <c r="AB27" s="49"/>
      <c r="AC27" s="188"/>
      <c r="AD27" s="87"/>
      <c r="AE27" s="49"/>
      <c r="AF27" s="188"/>
      <c r="AG27" s="87"/>
      <c r="AH27" s="49"/>
      <c r="AI27" s="188"/>
      <c r="AJ27" s="87"/>
      <c r="AK27" s="49"/>
      <c r="AL27" s="188"/>
      <c r="AM27" s="87"/>
      <c r="AN27" s="49"/>
      <c r="AO27" s="188"/>
      <c r="AP27" s="87"/>
      <c r="AQ27" s="49"/>
      <c r="AR27" s="188"/>
      <c r="AS27" s="87"/>
      <c r="AT27" s="49"/>
      <c r="AU27" s="188"/>
    </row>
    <row r="28" spans="1:47" ht="12.75">
      <c r="A28" s="326" t="s">
        <v>155</v>
      </c>
      <c r="B28" s="306"/>
      <c r="C28" s="306"/>
      <c r="D28" s="92"/>
      <c r="E28" s="92"/>
      <c r="F28" s="228"/>
      <c r="G28" s="229"/>
      <c r="H28" s="230"/>
      <c r="I28" s="228"/>
      <c r="J28" s="229"/>
      <c r="K28" s="230"/>
      <c r="L28" s="228"/>
      <c r="M28" s="229"/>
      <c r="N28" s="230"/>
      <c r="O28" s="228"/>
      <c r="P28" s="229"/>
      <c r="Q28" s="230"/>
      <c r="R28" s="228"/>
      <c r="S28" s="229"/>
      <c r="T28" s="230"/>
      <c r="U28" s="228"/>
      <c r="V28" s="229"/>
      <c r="W28" s="230"/>
      <c r="X28" s="228"/>
      <c r="Y28" s="229"/>
      <c r="Z28" s="230"/>
      <c r="AA28" s="228"/>
      <c r="AB28" s="229"/>
      <c r="AC28" s="230"/>
      <c r="AD28" s="228"/>
      <c r="AE28" s="229"/>
      <c r="AF28" s="230"/>
      <c r="AG28" s="228"/>
      <c r="AH28" s="229"/>
      <c r="AI28" s="230"/>
      <c r="AJ28" s="228"/>
      <c r="AK28" s="229"/>
      <c r="AL28" s="230"/>
      <c r="AM28" s="228"/>
      <c r="AN28" s="229"/>
      <c r="AO28" s="230"/>
      <c r="AP28" s="228"/>
      <c r="AQ28" s="229"/>
      <c r="AR28" s="230"/>
      <c r="AS28" s="228"/>
      <c r="AT28" s="229"/>
      <c r="AU28" s="230"/>
    </row>
    <row r="29" spans="1:47" ht="15.75">
      <c r="A29" s="445" t="s">
        <v>148</v>
      </c>
      <c r="B29" s="445"/>
      <c r="C29" s="325" t="str">
        <f>IF(Registration!D26="","",Registration!D26)</f>
        <v>Insert Evaluator's Name</v>
      </c>
      <c r="D29" s="92"/>
      <c r="E29" s="92"/>
      <c r="F29" s="228"/>
      <c r="G29" s="229"/>
      <c r="H29" s="230"/>
      <c r="I29" s="228"/>
      <c r="J29" s="229"/>
      <c r="K29" s="230"/>
      <c r="L29" s="228"/>
      <c r="M29" s="229"/>
      <c r="N29" s="230"/>
      <c r="O29" s="228"/>
      <c r="P29" s="229"/>
      <c r="Q29" s="230"/>
      <c r="R29" s="228"/>
      <c r="S29" s="229"/>
      <c r="T29" s="230"/>
      <c r="U29" s="228"/>
      <c r="V29" s="229"/>
      <c r="W29" s="230"/>
      <c r="X29" s="228"/>
      <c r="Y29" s="229"/>
      <c r="Z29" s="230"/>
      <c r="AA29" s="228"/>
      <c r="AB29" s="229"/>
      <c r="AC29" s="230"/>
      <c r="AD29" s="228"/>
      <c r="AE29" s="229"/>
      <c r="AF29" s="230"/>
      <c r="AG29" s="228"/>
      <c r="AH29" s="229"/>
      <c r="AI29" s="230"/>
      <c r="AJ29" s="228"/>
      <c r="AK29" s="229"/>
      <c r="AL29" s="230"/>
      <c r="AM29" s="228"/>
      <c r="AN29" s="229"/>
      <c r="AO29" s="230"/>
      <c r="AP29" s="228"/>
      <c r="AQ29" s="229"/>
      <c r="AR29" s="230"/>
      <c r="AS29" s="228"/>
      <c r="AT29" s="229"/>
      <c r="AU29" s="230"/>
    </row>
    <row r="30" spans="1:47" ht="30" customHeight="1">
      <c r="A30" s="323" t="s">
        <v>147</v>
      </c>
      <c r="B30" s="324"/>
      <c r="C30" s="324" t="str">
        <f>IF(Registration!D26="","",Registration!D26)</f>
        <v>Insert Evaluator's Name</v>
      </c>
      <c r="D30" s="92"/>
      <c r="E30" s="92"/>
      <c r="F30" s="228"/>
      <c r="G30" s="229"/>
      <c r="H30" s="230"/>
      <c r="I30" s="228"/>
      <c r="J30" s="229"/>
      <c r="K30" s="230"/>
      <c r="L30" s="228"/>
      <c r="M30" s="229"/>
      <c r="N30" s="230"/>
      <c r="O30" s="228"/>
      <c r="P30" s="229"/>
      <c r="Q30" s="230"/>
      <c r="R30" s="228"/>
      <c r="S30" s="229"/>
      <c r="T30" s="230"/>
      <c r="U30" s="228"/>
      <c r="V30" s="229"/>
      <c r="W30" s="230"/>
      <c r="X30" s="228"/>
      <c r="Y30" s="229"/>
      <c r="Z30" s="230"/>
      <c r="AA30" s="228"/>
      <c r="AB30" s="229"/>
      <c r="AC30" s="230"/>
      <c r="AD30" s="228"/>
      <c r="AE30" s="229"/>
      <c r="AF30" s="230"/>
      <c r="AG30" s="228"/>
      <c r="AH30" s="229"/>
      <c r="AI30" s="230"/>
      <c r="AJ30" s="228"/>
      <c r="AK30" s="229"/>
      <c r="AL30" s="230"/>
      <c r="AM30" s="228"/>
      <c r="AN30" s="229"/>
      <c r="AO30" s="230"/>
      <c r="AP30" s="228"/>
      <c r="AQ30" s="229"/>
      <c r="AR30" s="230"/>
      <c r="AS30" s="228"/>
      <c r="AT30" s="229"/>
      <c r="AU30" s="230"/>
    </row>
    <row r="31" spans="1:47" ht="15.75">
      <c r="A31" s="325" t="s">
        <v>146</v>
      </c>
      <c r="B31" s="329"/>
      <c r="C31" s="330"/>
      <c r="D31" s="92"/>
      <c r="E31" s="92"/>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row>
  </sheetData>
  <sheetProtection/>
  <mergeCells count="16">
    <mergeCell ref="R2:T2"/>
    <mergeCell ref="AM2:AO2"/>
    <mergeCell ref="AP2:AR2"/>
    <mergeCell ref="AS2:AU2"/>
    <mergeCell ref="U2:W2"/>
    <mergeCell ref="X2:Z2"/>
    <mergeCell ref="AA2:AC2"/>
    <mergeCell ref="AD2:AF2"/>
    <mergeCell ref="AG2:AI2"/>
    <mergeCell ref="AJ2:AL2"/>
    <mergeCell ref="A29:B29"/>
    <mergeCell ref="C2:E2"/>
    <mergeCell ref="F2:H2"/>
    <mergeCell ref="I2:K2"/>
    <mergeCell ref="L2:N2"/>
    <mergeCell ref="O2:Q2"/>
  </mergeCells>
  <conditionalFormatting sqref="B16">
    <cfRule type="cellIs" priority="149" dxfId="329" operator="notEqual" stopIfTrue="1">
      <formula>1</formula>
    </cfRule>
  </conditionalFormatting>
  <conditionalFormatting sqref="F1">
    <cfRule type="expression" priority="148" dxfId="141" stopIfTrue="1">
      <formula>B16=1</formula>
    </cfRule>
  </conditionalFormatting>
  <conditionalFormatting sqref="E17:AZ17">
    <cfRule type="cellIs" priority="145" dxfId="203" operator="equal" stopIfTrue="1">
      <formula>2</formula>
    </cfRule>
    <cfRule type="cellIs" priority="146" dxfId="205" operator="equal" stopIfTrue="1">
      <formula>1</formula>
    </cfRule>
  </conditionalFormatting>
  <conditionalFormatting sqref="E23:AZ23">
    <cfRule type="cellIs" priority="143" dxfId="203" operator="equal" stopIfTrue="1">
      <formula>2</formula>
    </cfRule>
    <cfRule type="cellIs" priority="144" dxfId="205" operator="equal" stopIfTrue="1">
      <formula>1</formula>
    </cfRule>
  </conditionalFormatting>
  <conditionalFormatting sqref="D6:D8">
    <cfRule type="cellIs" priority="142" dxfId="13" operator="equal" stopIfTrue="1">
      <formula>"FAIL"</formula>
    </cfRule>
  </conditionalFormatting>
  <conditionalFormatting sqref="D6:D8">
    <cfRule type="cellIs" priority="141" dxfId="14" operator="equal" stopIfTrue="1">
      <formula>"Fail"</formula>
    </cfRule>
  </conditionalFormatting>
  <conditionalFormatting sqref="D6:D8">
    <cfRule type="cellIs" priority="140" dxfId="14" operator="equal" stopIfTrue="1">
      <formula>"Fail"</formula>
    </cfRule>
  </conditionalFormatting>
  <conditionalFormatting sqref="G6:G8">
    <cfRule type="cellIs" priority="139" dxfId="13" operator="equal" stopIfTrue="1">
      <formula>"FAIL"</formula>
    </cfRule>
  </conditionalFormatting>
  <conditionalFormatting sqref="G6:G8">
    <cfRule type="cellIs" priority="138" dxfId="14" operator="equal" stopIfTrue="1">
      <formula>"Fail"</formula>
    </cfRule>
  </conditionalFormatting>
  <conditionalFormatting sqref="G6:G8">
    <cfRule type="cellIs" priority="137" dxfId="14" operator="equal" stopIfTrue="1">
      <formula>"Fail"</formula>
    </cfRule>
  </conditionalFormatting>
  <conditionalFormatting sqref="J6:J8">
    <cfRule type="cellIs" priority="136" dxfId="13" operator="equal" stopIfTrue="1">
      <formula>"FAIL"</formula>
    </cfRule>
  </conditionalFormatting>
  <conditionalFormatting sqref="J6:J8">
    <cfRule type="cellIs" priority="135" dxfId="14" operator="equal" stopIfTrue="1">
      <formula>"Fail"</formula>
    </cfRule>
  </conditionalFormatting>
  <conditionalFormatting sqref="J6:J8">
    <cfRule type="cellIs" priority="134" dxfId="14" operator="equal" stopIfTrue="1">
      <formula>"Fail"</formula>
    </cfRule>
  </conditionalFormatting>
  <conditionalFormatting sqref="M6:M8">
    <cfRule type="cellIs" priority="133" dxfId="13" operator="equal" stopIfTrue="1">
      <formula>"FAIL"</formula>
    </cfRule>
  </conditionalFormatting>
  <conditionalFormatting sqref="M6:M8">
    <cfRule type="cellIs" priority="132" dxfId="14" operator="equal" stopIfTrue="1">
      <formula>"Fail"</formula>
    </cfRule>
  </conditionalFormatting>
  <conditionalFormatting sqref="M6:M8">
    <cfRule type="cellIs" priority="131" dxfId="14" operator="equal" stopIfTrue="1">
      <formula>"Fail"</formula>
    </cfRule>
  </conditionalFormatting>
  <conditionalFormatting sqref="P6:P8">
    <cfRule type="cellIs" priority="130" dxfId="13" operator="equal" stopIfTrue="1">
      <formula>"FAIL"</formula>
    </cfRule>
  </conditionalFormatting>
  <conditionalFormatting sqref="P6:P8">
    <cfRule type="cellIs" priority="129" dxfId="14" operator="equal" stopIfTrue="1">
      <formula>"Fail"</formula>
    </cfRule>
  </conditionalFormatting>
  <conditionalFormatting sqref="P6:P8">
    <cfRule type="cellIs" priority="128" dxfId="14" operator="equal" stopIfTrue="1">
      <formula>"Fail"</formula>
    </cfRule>
  </conditionalFormatting>
  <conditionalFormatting sqref="S6:S8">
    <cfRule type="cellIs" priority="127" dxfId="13" operator="equal" stopIfTrue="1">
      <formula>"FAIL"</formula>
    </cfRule>
  </conditionalFormatting>
  <conditionalFormatting sqref="S6:S8">
    <cfRule type="cellIs" priority="126" dxfId="14" operator="equal" stopIfTrue="1">
      <formula>"Fail"</formula>
    </cfRule>
  </conditionalFormatting>
  <conditionalFormatting sqref="S6:S8">
    <cfRule type="cellIs" priority="125" dxfId="14" operator="equal" stopIfTrue="1">
      <formula>"Fail"</formula>
    </cfRule>
  </conditionalFormatting>
  <conditionalFormatting sqref="V6:V8">
    <cfRule type="cellIs" priority="124" dxfId="13" operator="equal" stopIfTrue="1">
      <formula>"FAIL"</formula>
    </cfRule>
  </conditionalFormatting>
  <conditionalFormatting sqref="V6:V8">
    <cfRule type="cellIs" priority="123" dxfId="14" operator="equal" stopIfTrue="1">
      <formula>"Fail"</formula>
    </cfRule>
  </conditionalFormatting>
  <conditionalFormatting sqref="V6:V8">
    <cfRule type="cellIs" priority="122" dxfId="14" operator="equal" stopIfTrue="1">
      <formula>"Fail"</formula>
    </cfRule>
  </conditionalFormatting>
  <conditionalFormatting sqref="Y6:Y8">
    <cfRule type="cellIs" priority="121" dxfId="13" operator="equal" stopIfTrue="1">
      <formula>"FAIL"</formula>
    </cfRule>
  </conditionalFormatting>
  <conditionalFormatting sqref="Y6:Y8">
    <cfRule type="cellIs" priority="120" dxfId="14" operator="equal" stopIfTrue="1">
      <formula>"Fail"</formula>
    </cfRule>
  </conditionalFormatting>
  <conditionalFormatting sqref="Y6:Y8">
    <cfRule type="cellIs" priority="119" dxfId="14" operator="equal" stopIfTrue="1">
      <formula>"Fail"</formula>
    </cfRule>
  </conditionalFormatting>
  <conditionalFormatting sqref="AB6:AB8">
    <cfRule type="cellIs" priority="118" dxfId="13" operator="equal" stopIfTrue="1">
      <formula>"FAIL"</formula>
    </cfRule>
  </conditionalFormatting>
  <conditionalFormatting sqref="AB6:AB8">
    <cfRule type="cellIs" priority="117" dxfId="14" operator="equal" stopIfTrue="1">
      <formula>"Fail"</formula>
    </cfRule>
  </conditionalFormatting>
  <conditionalFormatting sqref="AB6:AB8">
    <cfRule type="cellIs" priority="116" dxfId="14" operator="equal" stopIfTrue="1">
      <formula>"Fail"</formula>
    </cfRule>
  </conditionalFormatting>
  <conditionalFormatting sqref="AE6:AE8">
    <cfRule type="cellIs" priority="115" dxfId="13" operator="equal" stopIfTrue="1">
      <formula>"FAIL"</formula>
    </cfRule>
  </conditionalFormatting>
  <conditionalFormatting sqref="AE6:AE8">
    <cfRule type="cellIs" priority="114" dxfId="14" operator="equal" stopIfTrue="1">
      <formula>"Fail"</formula>
    </cfRule>
  </conditionalFormatting>
  <conditionalFormatting sqref="AE6:AE8">
    <cfRule type="cellIs" priority="113" dxfId="14" operator="equal" stopIfTrue="1">
      <formula>"Fail"</formula>
    </cfRule>
  </conditionalFormatting>
  <conditionalFormatting sqref="AH6:AH8">
    <cfRule type="cellIs" priority="112" dxfId="13" operator="equal" stopIfTrue="1">
      <formula>"FAIL"</formula>
    </cfRule>
  </conditionalFormatting>
  <conditionalFormatting sqref="AH6:AH8">
    <cfRule type="cellIs" priority="111" dxfId="14" operator="equal" stopIfTrue="1">
      <formula>"Fail"</formula>
    </cfRule>
  </conditionalFormatting>
  <conditionalFormatting sqref="AH6:AH8">
    <cfRule type="cellIs" priority="110" dxfId="14" operator="equal" stopIfTrue="1">
      <formula>"Fail"</formula>
    </cfRule>
  </conditionalFormatting>
  <conditionalFormatting sqref="AK6:AK8">
    <cfRule type="cellIs" priority="109" dxfId="13" operator="equal" stopIfTrue="1">
      <formula>"FAIL"</formula>
    </cfRule>
  </conditionalFormatting>
  <conditionalFormatting sqref="AK6:AK8">
    <cfRule type="cellIs" priority="108" dxfId="14" operator="equal" stopIfTrue="1">
      <formula>"Fail"</formula>
    </cfRule>
  </conditionalFormatting>
  <conditionalFormatting sqref="AK6:AK8">
    <cfRule type="cellIs" priority="107" dxfId="14" operator="equal" stopIfTrue="1">
      <formula>"Fail"</formula>
    </cfRule>
  </conditionalFormatting>
  <conditionalFormatting sqref="AN6:AN8">
    <cfRule type="cellIs" priority="106" dxfId="13" operator="equal" stopIfTrue="1">
      <formula>"FAIL"</formula>
    </cfRule>
  </conditionalFormatting>
  <conditionalFormatting sqref="AN6:AN8">
    <cfRule type="cellIs" priority="105" dxfId="14" operator="equal" stopIfTrue="1">
      <formula>"Fail"</formula>
    </cfRule>
  </conditionalFormatting>
  <conditionalFormatting sqref="AN6:AN8">
    <cfRule type="cellIs" priority="104" dxfId="14" operator="equal" stopIfTrue="1">
      <formula>"Fail"</formula>
    </cfRule>
  </conditionalFormatting>
  <conditionalFormatting sqref="AQ6:AQ8">
    <cfRule type="cellIs" priority="103" dxfId="13" operator="equal" stopIfTrue="1">
      <formula>"FAIL"</formula>
    </cfRule>
  </conditionalFormatting>
  <conditionalFormatting sqref="AQ6:AQ8">
    <cfRule type="cellIs" priority="102" dxfId="14" operator="equal" stopIfTrue="1">
      <formula>"Fail"</formula>
    </cfRule>
  </conditionalFormatting>
  <conditionalFormatting sqref="AQ6:AQ8">
    <cfRule type="cellIs" priority="101" dxfId="14" operator="equal" stopIfTrue="1">
      <formula>"Fail"</formula>
    </cfRule>
  </conditionalFormatting>
  <conditionalFormatting sqref="AT6:AT8">
    <cfRule type="cellIs" priority="100" dxfId="13" operator="equal" stopIfTrue="1">
      <formula>"FAIL"</formula>
    </cfRule>
  </conditionalFormatting>
  <conditionalFormatting sqref="AT6:AT8">
    <cfRule type="cellIs" priority="99" dxfId="14" operator="equal" stopIfTrue="1">
      <formula>"Fail"</formula>
    </cfRule>
  </conditionalFormatting>
  <conditionalFormatting sqref="AT6:AT8">
    <cfRule type="cellIs" priority="98" dxfId="14" operator="equal" stopIfTrue="1">
      <formula>"Fail"</formula>
    </cfRule>
  </conditionalFormatting>
  <conditionalFormatting sqref="E6:E8">
    <cfRule type="cellIs" priority="97" dxfId="205" operator="equal" stopIfTrue="1">
      <formula>"Fail"</formula>
    </cfRule>
  </conditionalFormatting>
  <conditionalFormatting sqref="H6:H8">
    <cfRule type="cellIs" priority="96" dxfId="205" operator="equal" stopIfTrue="1">
      <formula>"Fail"</formula>
    </cfRule>
  </conditionalFormatting>
  <conditionalFormatting sqref="K6:K8">
    <cfRule type="cellIs" priority="95" dxfId="205" operator="equal" stopIfTrue="1">
      <formula>"Fail"</formula>
    </cfRule>
  </conditionalFormatting>
  <conditionalFormatting sqref="N6:N8">
    <cfRule type="cellIs" priority="94" dxfId="205" operator="equal" stopIfTrue="1">
      <formula>"Fail"</formula>
    </cfRule>
  </conditionalFormatting>
  <conditionalFormatting sqref="Q6:Q8">
    <cfRule type="cellIs" priority="93" dxfId="205" operator="equal" stopIfTrue="1">
      <formula>"Fail"</formula>
    </cfRule>
  </conditionalFormatting>
  <conditionalFormatting sqref="T6:T8">
    <cfRule type="cellIs" priority="92" dxfId="205" operator="equal" stopIfTrue="1">
      <formula>"Fail"</formula>
    </cfRule>
  </conditionalFormatting>
  <conditionalFormatting sqref="W6:W8">
    <cfRule type="cellIs" priority="91" dxfId="205" operator="equal" stopIfTrue="1">
      <formula>"Fail"</formula>
    </cfRule>
  </conditionalFormatting>
  <conditionalFormatting sqref="Z6:Z8">
    <cfRule type="cellIs" priority="90" dxfId="205" operator="equal" stopIfTrue="1">
      <formula>"Fail"</formula>
    </cfRule>
  </conditionalFormatting>
  <conditionalFormatting sqref="AC6:AC8">
    <cfRule type="cellIs" priority="89" dxfId="205" operator="equal" stopIfTrue="1">
      <formula>"Fail"</formula>
    </cfRule>
  </conditionalFormatting>
  <conditionalFormatting sqref="AF6:AF8">
    <cfRule type="cellIs" priority="88" dxfId="205" operator="equal" stopIfTrue="1">
      <formula>"Fail"</formula>
    </cfRule>
  </conditionalFormatting>
  <conditionalFormatting sqref="AI6:AI8">
    <cfRule type="cellIs" priority="87" dxfId="205" operator="equal" stopIfTrue="1">
      <formula>"Fail"</formula>
    </cfRule>
  </conditionalFormatting>
  <conditionalFormatting sqref="AL6:AL8">
    <cfRule type="cellIs" priority="86" dxfId="205" operator="equal" stopIfTrue="1">
      <formula>"Fail"</formula>
    </cfRule>
  </conditionalFormatting>
  <conditionalFormatting sqref="AO6:AO8">
    <cfRule type="cellIs" priority="85" dxfId="205" operator="equal" stopIfTrue="1">
      <formula>"Fail"</formula>
    </cfRule>
  </conditionalFormatting>
  <conditionalFormatting sqref="AR6:AR8">
    <cfRule type="cellIs" priority="84" dxfId="205" operator="equal" stopIfTrue="1">
      <formula>"Fail"</formula>
    </cfRule>
  </conditionalFormatting>
  <conditionalFormatting sqref="AU6:AU8">
    <cfRule type="cellIs" priority="83" dxfId="205" operator="equal" stopIfTrue="1">
      <formula>"Fail"</formula>
    </cfRule>
  </conditionalFormatting>
  <conditionalFormatting sqref="E9">
    <cfRule type="cellIs" priority="82" dxfId="335" operator="equal" stopIfTrue="1">
      <formula>"Fail"</formula>
    </cfRule>
  </conditionalFormatting>
  <conditionalFormatting sqref="H9">
    <cfRule type="cellIs" priority="81" dxfId="335" operator="equal" stopIfTrue="1">
      <formula>"Fail"</formula>
    </cfRule>
  </conditionalFormatting>
  <conditionalFormatting sqref="K9">
    <cfRule type="cellIs" priority="80" dxfId="335" operator="equal" stopIfTrue="1">
      <formula>"Fail"</formula>
    </cfRule>
  </conditionalFormatting>
  <conditionalFormatting sqref="N9">
    <cfRule type="cellIs" priority="79" dxfId="335" operator="equal" stopIfTrue="1">
      <formula>"Fail"</formula>
    </cfRule>
  </conditionalFormatting>
  <conditionalFormatting sqref="Q9">
    <cfRule type="cellIs" priority="78" dxfId="335" operator="equal" stopIfTrue="1">
      <formula>"Fail"</formula>
    </cfRule>
  </conditionalFormatting>
  <conditionalFormatting sqref="T9">
    <cfRule type="cellIs" priority="77" dxfId="335" operator="equal" stopIfTrue="1">
      <formula>"Fail"</formula>
    </cfRule>
  </conditionalFormatting>
  <conditionalFormatting sqref="W9">
    <cfRule type="cellIs" priority="76" dxfId="335" operator="equal" stopIfTrue="1">
      <formula>"Fail"</formula>
    </cfRule>
  </conditionalFormatting>
  <conditionalFormatting sqref="Z9">
    <cfRule type="cellIs" priority="75" dxfId="335" operator="equal" stopIfTrue="1">
      <formula>"Fail"</formula>
    </cfRule>
  </conditionalFormatting>
  <conditionalFormatting sqref="AC9">
    <cfRule type="cellIs" priority="74" dxfId="335" operator="equal" stopIfTrue="1">
      <formula>"Fail"</formula>
    </cfRule>
  </conditionalFormatting>
  <conditionalFormatting sqref="AF9">
    <cfRule type="cellIs" priority="73" dxfId="335" operator="equal" stopIfTrue="1">
      <formula>"Fail"</formula>
    </cfRule>
  </conditionalFormatting>
  <conditionalFormatting sqref="AI9">
    <cfRule type="cellIs" priority="72" dxfId="335" operator="equal" stopIfTrue="1">
      <formula>"Fail"</formula>
    </cfRule>
  </conditionalFormatting>
  <conditionalFormatting sqref="AL9">
    <cfRule type="cellIs" priority="71" dxfId="335" operator="equal" stopIfTrue="1">
      <formula>"Fail"</formula>
    </cfRule>
  </conditionalFormatting>
  <conditionalFormatting sqref="AO9">
    <cfRule type="cellIs" priority="70" dxfId="335" operator="equal" stopIfTrue="1">
      <formula>"Fail"</formula>
    </cfRule>
  </conditionalFormatting>
  <conditionalFormatting sqref="AR9">
    <cfRule type="cellIs" priority="69" dxfId="335" operator="equal" stopIfTrue="1">
      <formula>"Fail"</formula>
    </cfRule>
  </conditionalFormatting>
  <conditionalFormatting sqref="AU9">
    <cfRule type="cellIs" priority="68" dxfId="335" operator="equal" stopIfTrue="1">
      <formula>"Fail"</formula>
    </cfRule>
  </conditionalFormatting>
  <conditionalFormatting sqref="B11:B15">
    <cfRule type="cellIs" priority="67" dxfId="398" operator="equal" stopIfTrue="1">
      <formula>0</formula>
    </cfRule>
  </conditionalFormatting>
  <conditionalFormatting sqref="E25 H25 K25 N25 Q25 T25 W25 Z25 AC25 AF25 AI25 AL25 AO25 AR25 AU25">
    <cfRule type="cellIs" priority="66" dxfId="511" operator="equal" stopIfTrue="1">
      <formula>"Yes"</formula>
    </cfRule>
  </conditionalFormatting>
  <conditionalFormatting sqref="AU26:AU30 E26:E27 H26:H30 K26:K30 N26:N30 Q26:Q30 T26:T30 W26:W30 Z26:Z30 AC26:AC30 AF26:AF30 AI26:AI30 AL26:AL30 AO26:AO30 AR26:AR30">
    <cfRule type="cellIs" priority="65" dxfId="512" operator="equal" stopIfTrue="1">
      <formula>"Yes"</formula>
    </cfRule>
  </conditionalFormatting>
  <conditionalFormatting sqref="AU6:AU9">
    <cfRule type="cellIs" priority="64" dxfId="12" operator="equal" stopIfTrue="1">
      <formula>"Fail"</formula>
    </cfRule>
  </conditionalFormatting>
  <conditionalFormatting sqref="AU6:AU9">
    <cfRule type="cellIs" priority="63" dxfId="11" operator="equal" stopIfTrue="1">
      <formula>"Pass"</formula>
    </cfRule>
  </conditionalFormatting>
  <conditionalFormatting sqref="AU9">
    <cfRule type="cellIs" priority="62" dxfId="11" operator="equal" stopIfTrue="1">
      <formula>"Pass"</formula>
    </cfRule>
  </conditionalFormatting>
  <conditionalFormatting sqref="AR6:AR9">
    <cfRule type="cellIs" priority="61" dxfId="12" operator="equal" stopIfTrue="1">
      <formula>"Fail"</formula>
    </cfRule>
  </conditionalFormatting>
  <conditionalFormatting sqref="AR6:AR9">
    <cfRule type="cellIs" priority="60" dxfId="11" operator="equal" stopIfTrue="1">
      <formula>"Pass"</formula>
    </cfRule>
  </conditionalFormatting>
  <conditionalFormatting sqref="AR9">
    <cfRule type="cellIs" priority="59" dxfId="11" operator="equal" stopIfTrue="1">
      <formula>"Pass"</formula>
    </cfRule>
  </conditionalFormatting>
  <conditionalFormatting sqref="AO6:AO9">
    <cfRule type="cellIs" priority="58" dxfId="12" operator="equal" stopIfTrue="1">
      <formula>"Fail"</formula>
    </cfRule>
  </conditionalFormatting>
  <conditionalFormatting sqref="AO6:AO9">
    <cfRule type="cellIs" priority="57" dxfId="11" operator="equal" stopIfTrue="1">
      <formula>"Pass"</formula>
    </cfRule>
  </conditionalFormatting>
  <conditionalFormatting sqref="AO9">
    <cfRule type="cellIs" priority="56" dxfId="11" operator="equal" stopIfTrue="1">
      <formula>"Pass"</formula>
    </cfRule>
  </conditionalFormatting>
  <conditionalFormatting sqref="AL6:AL9">
    <cfRule type="cellIs" priority="55" dxfId="12" operator="equal" stopIfTrue="1">
      <formula>"Fail"</formula>
    </cfRule>
  </conditionalFormatting>
  <conditionalFormatting sqref="AL6:AL9">
    <cfRule type="cellIs" priority="54" dxfId="11" operator="equal" stopIfTrue="1">
      <formula>"Pass"</formula>
    </cfRule>
  </conditionalFormatting>
  <conditionalFormatting sqref="AL9">
    <cfRule type="cellIs" priority="53" dxfId="11" operator="equal" stopIfTrue="1">
      <formula>"Pass"</formula>
    </cfRule>
  </conditionalFormatting>
  <conditionalFormatting sqref="AI6:AI9">
    <cfRule type="cellIs" priority="52" dxfId="12" operator="equal" stopIfTrue="1">
      <formula>"Fail"</formula>
    </cfRule>
  </conditionalFormatting>
  <conditionalFormatting sqref="AI6:AI9">
    <cfRule type="cellIs" priority="51" dxfId="11" operator="equal" stopIfTrue="1">
      <formula>"Pass"</formula>
    </cfRule>
  </conditionalFormatting>
  <conditionalFormatting sqref="AI9">
    <cfRule type="cellIs" priority="50" dxfId="11" operator="equal" stopIfTrue="1">
      <formula>"Pass"</formula>
    </cfRule>
  </conditionalFormatting>
  <conditionalFormatting sqref="AF6:AF9">
    <cfRule type="cellIs" priority="49" dxfId="12" operator="equal" stopIfTrue="1">
      <formula>"Fail"</formula>
    </cfRule>
  </conditionalFormatting>
  <conditionalFormatting sqref="AF6:AF9">
    <cfRule type="cellIs" priority="48" dxfId="11" operator="equal" stopIfTrue="1">
      <formula>"Pass"</formula>
    </cfRule>
  </conditionalFormatting>
  <conditionalFormatting sqref="AF9">
    <cfRule type="cellIs" priority="47" dxfId="11" operator="equal" stopIfTrue="1">
      <formula>"Pass"</formula>
    </cfRule>
  </conditionalFormatting>
  <conditionalFormatting sqref="AC6:AC9">
    <cfRule type="cellIs" priority="46" dxfId="12" operator="equal" stopIfTrue="1">
      <formula>"Fail"</formula>
    </cfRule>
  </conditionalFormatting>
  <conditionalFormatting sqref="AC6:AC9">
    <cfRule type="cellIs" priority="45" dxfId="11" operator="equal" stopIfTrue="1">
      <formula>"Pass"</formula>
    </cfRule>
  </conditionalFormatting>
  <conditionalFormatting sqref="AC9">
    <cfRule type="cellIs" priority="44" dxfId="11" operator="equal" stopIfTrue="1">
      <formula>"Pass"</formula>
    </cfRule>
  </conditionalFormatting>
  <conditionalFormatting sqref="Z6:Z9">
    <cfRule type="cellIs" priority="43" dxfId="12" operator="equal" stopIfTrue="1">
      <formula>"Fail"</formula>
    </cfRule>
  </conditionalFormatting>
  <conditionalFormatting sqref="Z6:Z9">
    <cfRule type="cellIs" priority="42" dxfId="11" operator="equal" stopIfTrue="1">
      <formula>"Pass"</formula>
    </cfRule>
  </conditionalFormatting>
  <conditionalFormatting sqref="Z9">
    <cfRule type="cellIs" priority="41" dxfId="11" operator="equal" stopIfTrue="1">
      <formula>"Pass"</formula>
    </cfRule>
  </conditionalFormatting>
  <conditionalFormatting sqref="W6:W9">
    <cfRule type="cellIs" priority="40" dxfId="12" operator="equal" stopIfTrue="1">
      <formula>"Fail"</formula>
    </cfRule>
  </conditionalFormatting>
  <conditionalFormatting sqref="W6:W9">
    <cfRule type="cellIs" priority="39" dxfId="11" operator="equal" stopIfTrue="1">
      <formula>"Pass"</formula>
    </cfRule>
  </conditionalFormatting>
  <conditionalFormatting sqref="W9">
    <cfRule type="cellIs" priority="38" dxfId="11" operator="equal" stopIfTrue="1">
      <formula>"Pass"</formula>
    </cfRule>
  </conditionalFormatting>
  <conditionalFormatting sqref="T6:T9">
    <cfRule type="cellIs" priority="37" dxfId="12" operator="equal" stopIfTrue="1">
      <formula>"Fail"</formula>
    </cfRule>
  </conditionalFormatting>
  <conditionalFormatting sqref="T6:T9">
    <cfRule type="cellIs" priority="36" dxfId="11" operator="equal" stopIfTrue="1">
      <formula>"Pass"</formula>
    </cfRule>
  </conditionalFormatting>
  <conditionalFormatting sqref="T9">
    <cfRule type="cellIs" priority="35" dxfId="11" operator="equal" stopIfTrue="1">
      <formula>"Pass"</formula>
    </cfRule>
  </conditionalFormatting>
  <conditionalFormatting sqref="Q6:Q9">
    <cfRule type="cellIs" priority="34" dxfId="12" operator="equal" stopIfTrue="1">
      <formula>"Fail"</formula>
    </cfRule>
  </conditionalFormatting>
  <conditionalFormatting sqref="Q6:Q9">
    <cfRule type="cellIs" priority="33" dxfId="11" operator="equal" stopIfTrue="1">
      <formula>"Pass"</formula>
    </cfRule>
  </conditionalFormatting>
  <conditionalFormatting sqref="Q9">
    <cfRule type="cellIs" priority="32" dxfId="11" operator="equal" stopIfTrue="1">
      <formula>"Pass"</formula>
    </cfRule>
  </conditionalFormatting>
  <conditionalFormatting sqref="N6:N8">
    <cfRule type="cellIs" priority="31" dxfId="205" operator="equal" stopIfTrue="1">
      <formula>"Fail"</formula>
    </cfRule>
  </conditionalFormatting>
  <conditionalFormatting sqref="N9">
    <cfRule type="cellIs" priority="30" dxfId="335" operator="equal" stopIfTrue="1">
      <formula>"Fail"</formula>
    </cfRule>
  </conditionalFormatting>
  <conditionalFormatting sqref="N6:N9">
    <cfRule type="cellIs" priority="29" dxfId="12" operator="equal" stopIfTrue="1">
      <formula>"Fail"</formula>
    </cfRule>
  </conditionalFormatting>
  <conditionalFormatting sqref="N6:N9">
    <cfRule type="cellIs" priority="28" dxfId="11" operator="equal" stopIfTrue="1">
      <formula>"Pass"</formula>
    </cfRule>
  </conditionalFormatting>
  <conditionalFormatting sqref="N9">
    <cfRule type="cellIs" priority="27" dxfId="11" operator="equal" stopIfTrue="1">
      <formula>"Pass"</formula>
    </cfRule>
  </conditionalFormatting>
  <conditionalFormatting sqref="K6:K8">
    <cfRule type="cellIs" priority="26" dxfId="205" operator="equal" stopIfTrue="1">
      <formula>"Fail"</formula>
    </cfRule>
  </conditionalFormatting>
  <conditionalFormatting sqref="K9">
    <cfRule type="cellIs" priority="25" dxfId="335" operator="equal" stopIfTrue="1">
      <formula>"Fail"</formula>
    </cfRule>
  </conditionalFormatting>
  <conditionalFormatting sqref="K6:K9">
    <cfRule type="cellIs" priority="24" dxfId="12" operator="equal" stopIfTrue="1">
      <formula>"Fail"</formula>
    </cfRule>
  </conditionalFormatting>
  <conditionalFormatting sqref="K6:K9">
    <cfRule type="cellIs" priority="23" dxfId="11" operator="equal" stopIfTrue="1">
      <formula>"Pass"</formula>
    </cfRule>
  </conditionalFormatting>
  <conditionalFormatting sqref="K9">
    <cfRule type="cellIs" priority="22" dxfId="11" operator="equal" stopIfTrue="1">
      <formula>"Pass"</formula>
    </cfRule>
  </conditionalFormatting>
  <conditionalFormatting sqref="H6:H8">
    <cfRule type="cellIs" priority="21" dxfId="205" operator="equal" stopIfTrue="1">
      <formula>"Fail"</formula>
    </cfRule>
  </conditionalFormatting>
  <conditionalFormatting sqref="H9">
    <cfRule type="cellIs" priority="20" dxfId="335" operator="equal" stopIfTrue="1">
      <formula>"Fail"</formula>
    </cfRule>
  </conditionalFormatting>
  <conditionalFormatting sqref="H6:H8">
    <cfRule type="cellIs" priority="19" dxfId="205" operator="equal" stopIfTrue="1">
      <formula>"Fail"</formula>
    </cfRule>
  </conditionalFormatting>
  <conditionalFormatting sqref="H9">
    <cfRule type="cellIs" priority="18" dxfId="335" operator="equal" stopIfTrue="1">
      <formula>"Fail"</formula>
    </cfRule>
  </conditionalFormatting>
  <conditionalFormatting sqref="H6:H9">
    <cfRule type="cellIs" priority="17" dxfId="12" operator="equal" stopIfTrue="1">
      <formula>"Fail"</formula>
    </cfRule>
  </conditionalFormatting>
  <conditionalFormatting sqref="H6:H9">
    <cfRule type="cellIs" priority="16" dxfId="11" operator="equal" stopIfTrue="1">
      <formula>"Pass"</formula>
    </cfRule>
  </conditionalFormatting>
  <conditionalFormatting sqref="H9">
    <cfRule type="cellIs" priority="15" dxfId="11" operator="equal" stopIfTrue="1">
      <formula>"Pass"</formula>
    </cfRule>
  </conditionalFormatting>
  <conditionalFormatting sqref="H6:H8">
    <cfRule type="cellIs" priority="14" dxfId="205" operator="equal" stopIfTrue="1">
      <formula>"Fail"</formula>
    </cfRule>
  </conditionalFormatting>
  <conditionalFormatting sqref="H9">
    <cfRule type="cellIs" priority="13" dxfId="335" operator="equal" stopIfTrue="1">
      <formula>"Fail"</formula>
    </cfRule>
  </conditionalFormatting>
  <conditionalFormatting sqref="H6:H8">
    <cfRule type="cellIs" priority="12" dxfId="205" operator="equal" stopIfTrue="1">
      <formula>"Fail"</formula>
    </cfRule>
  </conditionalFormatting>
  <conditionalFormatting sqref="H9">
    <cfRule type="cellIs" priority="11" dxfId="335" operator="equal" stopIfTrue="1">
      <formula>"Fail"</formula>
    </cfRule>
  </conditionalFormatting>
  <conditionalFormatting sqref="H6:H9">
    <cfRule type="cellIs" priority="10" dxfId="12" operator="equal" stopIfTrue="1">
      <formula>"Fail"</formula>
    </cfRule>
  </conditionalFormatting>
  <conditionalFormatting sqref="H6:H9">
    <cfRule type="cellIs" priority="9" dxfId="11" operator="equal" stopIfTrue="1">
      <formula>"Pass"</formula>
    </cfRule>
  </conditionalFormatting>
  <conditionalFormatting sqref="H9">
    <cfRule type="cellIs" priority="8" dxfId="11" operator="equal" stopIfTrue="1">
      <formula>"Pass"</formula>
    </cfRule>
  </conditionalFormatting>
  <conditionalFormatting sqref="E6:E8">
    <cfRule type="cellIs" priority="7" dxfId="205" operator="equal" stopIfTrue="1">
      <formula>"Fail"</formula>
    </cfRule>
  </conditionalFormatting>
  <conditionalFormatting sqref="E9">
    <cfRule type="cellIs" priority="6" dxfId="335" operator="equal" stopIfTrue="1">
      <formula>"Fail"</formula>
    </cfRule>
  </conditionalFormatting>
  <conditionalFormatting sqref="E6:E8">
    <cfRule type="cellIs" priority="5" dxfId="205" operator="equal" stopIfTrue="1">
      <formula>"Fail"</formula>
    </cfRule>
  </conditionalFormatting>
  <conditionalFormatting sqref="E9">
    <cfRule type="cellIs" priority="4" dxfId="335" operator="equal" stopIfTrue="1">
      <formula>"Fail"</formula>
    </cfRule>
  </conditionalFormatting>
  <conditionalFormatting sqref="E6:E9">
    <cfRule type="cellIs" priority="3" dxfId="12" operator="equal" stopIfTrue="1">
      <formula>"Fail"</formula>
    </cfRule>
  </conditionalFormatting>
  <conditionalFormatting sqref="E6:E9">
    <cfRule type="cellIs" priority="2" dxfId="11" operator="equal" stopIfTrue="1">
      <formula>"Pass"</formula>
    </cfRule>
  </conditionalFormatting>
  <conditionalFormatting sqref="E9">
    <cfRule type="cellIs" priority="1" dxfId="11" operator="equal" stopIfTrue="1">
      <formula>"Pass"</formula>
    </cfRule>
  </conditionalFormatting>
  <dataValidations count="1">
    <dataValidation type="list" allowBlank="1" showInputMessage="1" showErrorMessage="1" sqref="AU25:AU30 E25:E27 AR25:AR30 AO25:AO30 H25:H30 K25:K30 N25:N30 Q25:Q30 T25:T30 W25:W30 Z25:Z30 AC25:AC30 AF25:AF30 AI25:AI30 AL25:AL30">
      <formula1>"Yes, No"</formula1>
    </dataValidation>
  </dataValidations>
  <printOptions/>
  <pageMargins left="0.7480314960629921" right="0.7480314960629921" top="0.984251968503937" bottom="0.984251968503937" header="0.5118110236220472" footer="0.5118110236220472"/>
  <pageSetup fitToWidth="11" horizontalDpi="600" verticalDpi="600" orientation="portrait" paperSize="9" scale="55" r:id="rId1"/>
  <headerFooter alignWithMargins="0">
    <oddHeader>&amp;L&amp;"Arial,Bold"TENDER EVALUATION
&amp;R&amp;D</oddHeader>
    <oddFooter>&amp;L&amp;Z&amp;F</oddFooter>
  </headerFooter>
</worksheet>
</file>

<file path=xl/worksheets/sheet6.xml><?xml version="1.0" encoding="utf-8"?>
<worksheet xmlns="http://schemas.openxmlformats.org/spreadsheetml/2006/main" xmlns:r="http://schemas.openxmlformats.org/officeDocument/2006/relationships">
  <dimension ref="A1:Q48"/>
  <sheetViews>
    <sheetView zoomScale="70" zoomScaleNormal="70" workbookViewId="0" topLeftCell="A1">
      <pane xSplit="2" ySplit="4" topLeftCell="C5" activePane="bottomRight" state="frozen"/>
      <selection pane="topLeft" activeCell="A1" sqref="A1"/>
      <selection pane="topRight" activeCell="C1" sqref="C1"/>
      <selection pane="bottomLeft" activeCell="A4" sqref="A4"/>
      <selection pane="bottomRight" activeCell="D12" sqref="D12"/>
    </sheetView>
  </sheetViews>
  <sheetFormatPr defaultColWidth="9.140625" defaultRowHeight="12.75"/>
  <cols>
    <col min="1" max="1" width="23.8515625" style="0" customWidth="1"/>
    <col min="2" max="2" width="8.28125" style="0" customWidth="1"/>
    <col min="3" max="17" width="16.57421875" style="0" customWidth="1"/>
  </cols>
  <sheetData>
    <row r="1" ht="15">
      <c r="E1" s="161" t="s">
        <v>69</v>
      </c>
    </row>
    <row r="2" spans="1:17" ht="27" customHeight="1" thickBot="1">
      <c r="A2" s="186" t="str">
        <f>'Weighted Price'!A1</f>
        <v>CXXXX/XX - Contract Name</v>
      </c>
      <c r="B2" s="3"/>
      <c r="C2" s="3"/>
      <c r="D2" s="3"/>
      <c r="E2" s="141" t="s">
        <v>98</v>
      </c>
      <c r="F2" s="3"/>
      <c r="G2" s="3"/>
      <c r="H2" s="3"/>
      <c r="I2" s="3"/>
      <c r="J2" s="3"/>
      <c r="K2" s="3"/>
      <c r="L2" s="3"/>
      <c r="M2" s="3"/>
      <c r="N2" s="3"/>
      <c r="O2" s="3"/>
      <c r="P2" s="3"/>
      <c r="Q2" s="3"/>
    </row>
    <row r="3" spans="1:17" s="52" customFormat="1" ht="45.75" customHeight="1" thickBot="1">
      <c r="A3" s="50" t="str">
        <f>'Weighted Price'!A2</f>
        <v>TENDERER</v>
      </c>
      <c r="B3" s="175"/>
      <c r="C3" s="176" t="str">
        <f>Registration!B9</f>
        <v>A</v>
      </c>
      <c r="D3" s="167" t="str">
        <f>Registration!B10</f>
        <v>B</v>
      </c>
      <c r="E3" s="167" t="str">
        <f>Registration!B11</f>
        <v>C</v>
      </c>
      <c r="F3" s="167" t="str">
        <f>Registration!B12</f>
        <v>D</v>
      </c>
      <c r="G3" s="167" t="str">
        <f>Registration!B13</f>
        <v>E</v>
      </c>
      <c r="H3" s="167" t="str">
        <f>Registration!B14</f>
        <v>F</v>
      </c>
      <c r="I3" s="167" t="str">
        <f>Registration!B15</f>
        <v>G</v>
      </c>
      <c r="J3" s="167" t="str">
        <f>Registration!B16</f>
        <v>H</v>
      </c>
      <c r="K3" s="167" t="str">
        <f>Registration!B17</f>
        <v>I</v>
      </c>
      <c r="L3" s="167" t="str">
        <f>Registration!B18</f>
        <v>J</v>
      </c>
      <c r="M3" s="167" t="str">
        <f>Registration!B19</f>
        <v>K</v>
      </c>
      <c r="N3" s="167" t="str">
        <f>Registration!B20</f>
        <v>L</v>
      </c>
      <c r="O3" s="167" t="str">
        <f>Registration!B21</f>
        <v>M</v>
      </c>
      <c r="P3" s="167" t="str">
        <f>Registration!B22</f>
        <v>N</v>
      </c>
      <c r="Q3" s="167" t="str">
        <f>Registration!B23</f>
        <v>O  - Delete Excess Rows and Columns or add more if necessary</v>
      </c>
    </row>
    <row r="4" spans="1:17" ht="27.75" customHeight="1" thickBot="1">
      <c r="A4" s="4" t="str">
        <f>'Weighted Price'!A3</f>
        <v>CRITERIA</v>
      </c>
      <c r="B4" s="174" t="str">
        <f>'Weighted Price'!B3</f>
        <v>Weighting</v>
      </c>
      <c r="C4" s="177" t="str">
        <f>'Weighted Price'!E3</f>
        <v> Pass/Fail</v>
      </c>
      <c r="D4" s="5" t="str">
        <f>'Weighted Price'!H3</f>
        <v> Pass/Fail</v>
      </c>
      <c r="E4" s="5" t="str">
        <f>'Weighted Price'!K3</f>
        <v> Pass/Fail</v>
      </c>
      <c r="F4" s="5" t="str">
        <f>'Weighted Price'!N3</f>
        <v> Pass/Fail</v>
      </c>
      <c r="G4" s="5" t="str">
        <f>'Weighted Price'!Q3</f>
        <v> Pass/Fail</v>
      </c>
      <c r="H4" s="5" t="str">
        <f>'Weighted Price'!T3</f>
        <v> Pass/Fail</v>
      </c>
      <c r="I4" s="5" t="str">
        <f>'Weighted Price'!W3</f>
        <v> Pass/Fail</v>
      </c>
      <c r="J4" s="5" t="str">
        <f>'Weighted Price'!Z3</f>
        <v> Pass/Fail</v>
      </c>
      <c r="K4" s="5" t="str">
        <f>'Weighted Price'!AC3</f>
        <v> Pass/Fail</v>
      </c>
      <c r="L4" s="5" t="str">
        <f>'Weighted Price'!AF3</f>
        <v> Pass/Fail</v>
      </c>
      <c r="M4" s="5" t="str">
        <f>'Weighted Price'!AI3</f>
        <v> Pass/Fail</v>
      </c>
      <c r="N4" s="5" t="str">
        <f>'Weighted Price'!AL3</f>
        <v> Pass/Fail</v>
      </c>
      <c r="O4" s="5" t="str">
        <f>'Weighted Price'!AO3</f>
        <v> Pass/Fail</v>
      </c>
      <c r="P4" s="5" t="str">
        <f>'Weighted Price'!AR3</f>
        <v> Pass/Fail</v>
      </c>
      <c r="Q4" s="5" t="str">
        <f>'Weighted Price'!AU3</f>
        <v> Pass/Fail</v>
      </c>
    </row>
    <row r="5" spans="1:17" s="9" customFormat="1" ht="25.5">
      <c r="A5" s="57" t="str">
        <f>'Weighted Price'!A4</f>
        <v>A) QUALITATIVE ASSESSMENT</v>
      </c>
      <c r="B5" s="53"/>
      <c r="C5" s="54"/>
      <c r="D5" s="37"/>
      <c r="E5" s="37"/>
      <c r="F5" s="37"/>
      <c r="G5" s="37"/>
      <c r="H5" s="37"/>
      <c r="I5" s="37"/>
      <c r="J5" s="37"/>
      <c r="K5" s="37"/>
      <c r="L5" s="37"/>
      <c r="M5" s="37"/>
      <c r="N5" s="37"/>
      <c r="O5" s="37"/>
      <c r="P5" s="37"/>
      <c r="Q5" s="37"/>
    </row>
    <row r="6" spans="1:17" s="9" customFormat="1" ht="20.25" customHeight="1">
      <c r="A6" s="58" t="str">
        <f>'Weighted Price'!A5</f>
        <v>UNWEIGHTED CRITERIA</v>
      </c>
      <c r="B6" s="55"/>
      <c r="C6" s="56"/>
      <c r="D6" s="38"/>
      <c r="E6" s="38"/>
      <c r="F6" s="38"/>
      <c r="G6" s="38"/>
      <c r="H6" s="38"/>
      <c r="I6" s="38"/>
      <c r="J6" s="38"/>
      <c r="K6" s="38"/>
      <c r="L6" s="38"/>
      <c r="M6" s="38"/>
      <c r="N6" s="38"/>
      <c r="O6" s="38"/>
      <c r="P6" s="38"/>
      <c r="Q6" s="38"/>
    </row>
    <row r="7" spans="1:17" s="9" customFormat="1" ht="12.75">
      <c r="A7" s="14" t="str">
        <f>'Weighted Price'!A6</f>
        <v>E.G. Financial Capability</v>
      </c>
      <c r="B7" s="82" t="str">
        <f>'Weighted Price'!B6</f>
        <v>PASS/FAIL</v>
      </c>
      <c r="C7" s="178" t="str">
        <f>'Weighted Price'!D6</f>
        <v>PASS/FAIL</v>
      </c>
      <c r="D7" s="168" t="str">
        <f>'Weighted Price'!G6</f>
        <v>PASS/FAIL</v>
      </c>
      <c r="E7" s="168" t="str">
        <f>'Weighted Price'!J6</f>
        <v>PASS/FAIL</v>
      </c>
      <c r="F7" s="168" t="str">
        <f>'Weighted Price'!M6</f>
        <v>PASS/FAIL</v>
      </c>
      <c r="G7" s="168" t="str">
        <f>'Weighted Price'!P6</f>
        <v>PASS/FAIL</v>
      </c>
      <c r="H7" s="168" t="str">
        <f>'Weighted Price'!S6</f>
        <v>PASS/FAIL</v>
      </c>
      <c r="I7" s="168" t="str">
        <f>'Weighted Price'!V6</f>
        <v>PASS/FAIL</v>
      </c>
      <c r="J7" s="168" t="str">
        <f>'Weighted Price'!Y6</f>
        <v>PASS/FAIL</v>
      </c>
      <c r="K7" s="168" t="str">
        <f>'Weighted Price'!AB6</f>
        <v>PASS/FAIL</v>
      </c>
      <c r="L7" s="168" t="str">
        <f>'Weighted Price'!AE6</f>
        <v>PASS/FAIL</v>
      </c>
      <c r="M7" s="168" t="str">
        <f>'Weighted Price'!AH6</f>
        <v>PASS/FAIL</v>
      </c>
      <c r="N7" s="168" t="str">
        <f>'Weighted Price'!AK6</f>
        <v>PASS/FAIL</v>
      </c>
      <c r="O7" s="168" t="str">
        <f>'Weighted Price'!AN6</f>
        <v>PASS/FAIL</v>
      </c>
      <c r="P7" s="168" t="str">
        <f>'Weighted Price'!AQ6</f>
        <v>PASS/FAIL</v>
      </c>
      <c r="Q7" s="168" t="str">
        <f>'Weighted Price'!AT6</f>
        <v>PASS/FAIL</v>
      </c>
    </row>
    <row r="8" spans="1:17" s="9" customFormat="1" ht="12.75">
      <c r="A8" s="14">
        <f>'Weighted Price'!A7</f>
        <v>0</v>
      </c>
      <c r="B8" s="82" t="str">
        <f>'Weighted Price'!B7</f>
        <v>PASS/FAIL</v>
      </c>
      <c r="C8" s="178" t="str">
        <f>'Weighted Price'!D7</f>
        <v>PASS/FAIL</v>
      </c>
      <c r="D8" s="168" t="str">
        <f>'Weighted Price'!G7</f>
        <v>PASS/FAIL</v>
      </c>
      <c r="E8" s="168" t="str">
        <f>'Weighted Price'!J7</f>
        <v>PASS/FAIL</v>
      </c>
      <c r="F8" s="168" t="str">
        <f>'Weighted Price'!M7</f>
        <v>PASS/FAIL</v>
      </c>
      <c r="G8" s="168" t="str">
        <f>'Weighted Price'!P7</f>
        <v>PASS/FAIL</v>
      </c>
      <c r="H8" s="168" t="str">
        <f>'Weighted Price'!S7</f>
        <v>PASS/FAIL</v>
      </c>
      <c r="I8" s="168" t="str">
        <f>'Weighted Price'!V7</f>
        <v>PASS/FAIL</v>
      </c>
      <c r="J8" s="168" t="str">
        <f>'Weighted Price'!Y7</f>
        <v>PASS/FAIL</v>
      </c>
      <c r="K8" s="168" t="str">
        <f>'Weighted Price'!AB7</f>
        <v>PASS/FAIL</v>
      </c>
      <c r="L8" s="168" t="str">
        <f>'Weighted Price'!AE7</f>
        <v>PASS/FAIL</v>
      </c>
      <c r="M8" s="168" t="str">
        <f>'Weighted Price'!AH7</f>
        <v>PASS/FAIL</v>
      </c>
      <c r="N8" s="168" t="str">
        <f>'Weighted Price'!AK7</f>
        <v>PASS/FAIL</v>
      </c>
      <c r="O8" s="168" t="str">
        <f>'Weighted Price'!AN7</f>
        <v>PASS/FAIL</v>
      </c>
      <c r="P8" s="168" t="str">
        <f>'Weighted Price'!AQ7</f>
        <v>PASS/FAIL</v>
      </c>
      <c r="Q8" s="168" t="str">
        <f>'Weighted Price'!AT7</f>
        <v>PASS/FAIL</v>
      </c>
    </row>
    <row r="9" spans="1:17" s="9" customFormat="1" ht="12.75">
      <c r="A9" s="14">
        <f>'Weighted Price'!A8</f>
        <v>0</v>
      </c>
      <c r="B9" s="82" t="str">
        <f>'Weighted Price'!B8</f>
        <v>PASS/FAIL</v>
      </c>
      <c r="C9" s="178" t="str">
        <f>'Weighted Price'!D8</f>
        <v>PASS/FAIL</v>
      </c>
      <c r="D9" s="168" t="str">
        <f>'Weighted Price'!G8</f>
        <v>PASS/FAIL</v>
      </c>
      <c r="E9" s="168" t="str">
        <f>'Weighted Price'!J8</f>
        <v>PASS/FAIL</v>
      </c>
      <c r="F9" s="168" t="str">
        <f>'Weighted Price'!M8</f>
        <v>PASS/FAIL</v>
      </c>
      <c r="G9" s="168" t="str">
        <f>'Weighted Price'!P8</f>
        <v>PASS/FAIL</v>
      </c>
      <c r="H9" s="168" t="str">
        <f>'Weighted Price'!S8</f>
        <v>PASS/FAIL</v>
      </c>
      <c r="I9" s="168" t="str">
        <f>'Weighted Price'!V8</f>
        <v>PASS/FAIL</v>
      </c>
      <c r="J9" s="168" t="str">
        <f>'Weighted Price'!Y8</f>
        <v>PASS/FAIL</v>
      </c>
      <c r="K9" s="168" t="str">
        <f>'Weighted Price'!AB8</f>
        <v>PASS/FAIL</v>
      </c>
      <c r="L9" s="168" t="str">
        <f>'Weighted Price'!AE8</f>
        <v>PASS/FAIL</v>
      </c>
      <c r="M9" s="168" t="str">
        <f>'Weighted Price'!AH8</f>
        <v>PASS/FAIL</v>
      </c>
      <c r="N9" s="168" t="str">
        <f>'Weighted Price'!AK8</f>
        <v>PASS/FAIL</v>
      </c>
      <c r="O9" s="168" t="str">
        <f>'Weighted Price'!AN8</f>
        <v>PASS/FAIL</v>
      </c>
      <c r="P9" s="168" t="str">
        <f>'Weighted Price'!AQ8</f>
        <v>PASS/FAIL</v>
      </c>
      <c r="Q9" s="168" t="str">
        <f>'Weighted Price'!AT8</f>
        <v>PASS/FAIL</v>
      </c>
    </row>
    <row r="10" spans="1:17" s="9" customFormat="1" ht="13.5" thickBot="1">
      <c r="A10" s="45">
        <f>'Weighted Price'!A9</f>
        <v>0</v>
      </c>
      <c r="B10" s="164" t="str">
        <f>'Weighted Price'!B9</f>
        <v>PASS/FAIL</v>
      </c>
      <c r="C10" s="178" t="str">
        <f>'Weighted Price'!D9</f>
        <v>PASS/FAIL</v>
      </c>
      <c r="D10" s="168" t="str">
        <f>'Weighted Price'!G9</f>
        <v>PASS/FAIL</v>
      </c>
      <c r="E10" s="168" t="str">
        <f>'Weighted Price'!J9</f>
        <v>PASS/FAIL</v>
      </c>
      <c r="F10" s="168" t="str">
        <f>'Weighted Price'!M9</f>
        <v>PASS/FAIL</v>
      </c>
      <c r="G10" s="168" t="str">
        <f>'Weighted Price'!P9</f>
        <v>PASS/FAIL</v>
      </c>
      <c r="H10" s="168" t="str">
        <f>'Weighted Price'!S9</f>
        <v>PASS/FAIL</v>
      </c>
      <c r="I10" s="168" t="str">
        <f>'Weighted Price'!V9</f>
        <v>PASS/FAIL</v>
      </c>
      <c r="J10" s="168" t="str">
        <f>'Weighted Price'!Y9</f>
        <v>PASS/FAIL</v>
      </c>
      <c r="K10" s="168" t="str">
        <f>'Weighted Price'!AB9</f>
        <v>PASS/FAIL</v>
      </c>
      <c r="L10" s="168" t="str">
        <f>'Weighted Price'!AE9</f>
        <v>PASS/FAIL</v>
      </c>
      <c r="M10" s="168" t="str">
        <f>'Weighted Price'!AH9</f>
        <v>PASS/FAIL</v>
      </c>
      <c r="N10" s="168" t="str">
        <f>'Weighted Price'!AK9</f>
        <v>PASS/FAIL</v>
      </c>
      <c r="O10" s="168" t="str">
        <f>'Weighted Price'!AN9</f>
        <v>PASS/FAIL</v>
      </c>
      <c r="P10" s="168" t="str">
        <f>'Weighted Price'!AQ9</f>
        <v>PASS/FAIL</v>
      </c>
      <c r="Q10" s="168" t="str">
        <f>'Weighted Price'!AT9</f>
        <v>PASS/FAIL</v>
      </c>
    </row>
    <row r="11" spans="1:17" s="9" customFormat="1" ht="12.75">
      <c r="A11" s="59" t="str">
        <f>'Weighted Price'!A10</f>
        <v>WEIGHTED CRITERIA</v>
      </c>
      <c r="B11" s="60"/>
      <c r="C11" s="61"/>
      <c r="D11" s="62"/>
      <c r="E11" s="62"/>
      <c r="F11" s="62"/>
      <c r="G11" s="62"/>
      <c r="H11" s="62"/>
      <c r="I11" s="62"/>
      <c r="J11" s="62"/>
      <c r="K11" s="62"/>
      <c r="L11" s="62"/>
      <c r="M11" s="62"/>
      <c r="N11" s="62"/>
      <c r="O11" s="62"/>
      <c r="P11" s="62"/>
      <c r="Q11" s="62"/>
    </row>
    <row r="12" spans="1:17" s="9" customFormat="1" ht="66.75" customHeight="1">
      <c r="A12" s="14" t="str">
        <f>'Weighted Price'!A11</f>
        <v>List Evaluation Criteria and weighting as provided in the tender documents. Adjust criteria below (and above) to suit. 
E.G. 
Historical Performance</v>
      </c>
      <c r="B12" s="12">
        <f>'Weighted Price'!B11</f>
        <v>0</v>
      </c>
      <c r="C12" s="179">
        <f>'Weighted Price'!E11</f>
      </c>
      <c r="D12" s="145">
        <f>'Weighted Price'!H11</f>
      </c>
      <c r="E12" s="145">
        <f>'Weighted Price'!K11</f>
      </c>
      <c r="F12" s="145">
        <f>'Weighted Price'!N11</f>
      </c>
      <c r="G12" s="145">
        <f>'Weighted Price'!Q11</f>
      </c>
      <c r="H12" s="145">
        <f>'Weighted Price'!T11</f>
      </c>
      <c r="I12" s="145">
        <f>'Weighted Price'!W11</f>
      </c>
      <c r="J12" s="145">
        <f>'Weighted Price'!Z11</f>
      </c>
      <c r="K12" s="145">
        <f>'Weighted Price'!AC11</f>
      </c>
      <c r="L12" s="145">
        <f>'Weighted Price'!AF11</f>
      </c>
      <c r="M12" s="145">
        <f>'Weighted Price'!AI11</f>
      </c>
      <c r="N12" s="145">
        <f>'Weighted Price'!AL11</f>
      </c>
      <c r="O12" s="145">
        <f>'Weighted Price'!AO11</f>
      </c>
      <c r="P12" s="145">
        <f>'Weighted Price'!AR11</f>
      </c>
      <c r="Q12" s="145">
        <f>'Weighted Price'!AU11</f>
      </c>
    </row>
    <row r="13" spans="1:17" s="9" customFormat="1" ht="12.75">
      <c r="A13" s="15">
        <f>'Weighted Price'!A12</f>
        <v>0</v>
      </c>
      <c r="B13" s="13">
        <f>'Weighted Price'!B12</f>
        <v>0</v>
      </c>
      <c r="C13" s="179">
        <f>'Weighted Price'!E12</f>
      </c>
      <c r="D13" s="145">
        <f>'Weighted Price'!H12</f>
      </c>
      <c r="E13" s="145">
        <f>'Weighted Price'!K12</f>
      </c>
      <c r="F13" s="145">
        <f>'Weighted Price'!N12</f>
      </c>
      <c r="G13" s="145">
        <f>'Weighted Price'!Q12</f>
      </c>
      <c r="H13" s="145">
        <f>'Weighted Price'!T12</f>
      </c>
      <c r="I13" s="145">
        <f>'Weighted Price'!W12</f>
      </c>
      <c r="J13" s="145">
        <f>'Weighted Price'!Z12</f>
      </c>
      <c r="K13" s="145">
        <f>'Weighted Price'!AC12</f>
      </c>
      <c r="L13" s="145">
        <f>'Weighted Price'!AF12</f>
      </c>
      <c r="M13" s="145">
        <f>'Weighted Price'!AI12</f>
      </c>
      <c r="N13" s="145">
        <f>'Weighted Price'!AL12</f>
      </c>
      <c r="O13" s="145">
        <f>'Weighted Price'!AO12</f>
      </c>
      <c r="P13" s="145">
        <f>'Weighted Price'!AR12</f>
      </c>
      <c r="Q13" s="145">
        <f>'Weighted Price'!AU12</f>
      </c>
    </row>
    <row r="14" spans="1:17" s="9" customFormat="1" ht="12.75">
      <c r="A14" s="14">
        <f>'Weighted Price'!A13</f>
        <v>0</v>
      </c>
      <c r="B14" s="13">
        <f>'Weighted Price'!B13</f>
        <v>0</v>
      </c>
      <c r="C14" s="179">
        <f>'Weighted Price'!E13</f>
      </c>
      <c r="D14" s="145">
        <f>'Weighted Price'!H13</f>
      </c>
      <c r="E14" s="145">
        <f>'Weighted Price'!K13</f>
      </c>
      <c r="F14" s="145">
        <f>'Weighted Price'!N13</f>
      </c>
      <c r="G14" s="145">
        <f>'Weighted Price'!Q13</f>
      </c>
      <c r="H14" s="145">
        <f>'Weighted Price'!T13</f>
      </c>
      <c r="I14" s="145">
        <f>'Weighted Price'!W13</f>
      </c>
      <c r="J14" s="145">
        <f>'Weighted Price'!Z13</f>
      </c>
      <c r="K14" s="145">
        <f>'Weighted Price'!AC13</f>
      </c>
      <c r="L14" s="145">
        <f>'Weighted Price'!AF13</f>
      </c>
      <c r="M14" s="145">
        <f>'Weighted Price'!AI13</f>
      </c>
      <c r="N14" s="145">
        <f>'Weighted Price'!AL13</f>
      </c>
      <c r="O14" s="145">
        <f>'Weighted Price'!AO13</f>
      </c>
      <c r="P14" s="145">
        <f>'Weighted Price'!AR13</f>
      </c>
      <c r="Q14" s="145">
        <f>'Weighted Price'!AU13</f>
      </c>
    </row>
    <row r="15" spans="1:17" s="9" customFormat="1" ht="12.75">
      <c r="A15" s="14">
        <f>'Weighted Price'!A14</f>
        <v>0</v>
      </c>
      <c r="B15" s="13">
        <f>'Weighted Price'!B14</f>
        <v>0</v>
      </c>
      <c r="C15" s="179">
        <f>'Weighted Price'!E14</f>
      </c>
      <c r="D15" s="145">
        <f>'Weighted Price'!H14</f>
      </c>
      <c r="E15" s="145">
        <f>'Weighted Price'!K14</f>
      </c>
      <c r="F15" s="145">
        <f>'Weighted Price'!N14</f>
      </c>
      <c r="G15" s="145">
        <f>'Weighted Price'!Q14</f>
      </c>
      <c r="H15" s="145">
        <f>'Weighted Price'!T14</f>
      </c>
      <c r="I15" s="145">
        <f>'Weighted Price'!W14</f>
      </c>
      <c r="J15" s="145">
        <f>'Weighted Price'!Z14</f>
      </c>
      <c r="K15" s="145">
        <f>'Weighted Price'!AC14</f>
      </c>
      <c r="L15" s="145">
        <f>'Weighted Price'!AF14</f>
      </c>
      <c r="M15" s="145">
        <f>'Weighted Price'!AI14</f>
      </c>
      <c r="N15" s="145">
        <f>'Weighted Price'!AL14</f>
      </c>
      <c r="O15" s="145">
        <f>'Weighted Price'!AO14</f>
      </c>
      <c r="P15" s="145">
        <f>'Weighted Price'!AR14</f>
      </c>
      <c r="Q15" s="145">
        <f>'Weighted Price'!AU14</f>
      </c>
    </row>
    <row r="16" spans="1:17" s="9" customFormat="1" ht="12.75">
      <c r="A16" s="14">
        <f>'Weighted Price'!A15</f>
        <v>0</v>
      </c>
      <c r="B16" s="13">
        <f>'Weighted Price'!B15</f>
        <v>0</v>
      </c>
      <c r="C16" s="179">
        <f>'Weighted Price'!E15</f>
      </c>
      <c r="D16" s="145">
        <f>'Weighted Price'!H15</f>
      </c>
      <c r="E16" s="145">
        <f>'Weighted Price'!K15</f>
      </c>
      <c r="F16" s="145">
        <f>'Weighted Price'!N15</f>
      </c>
      <c r="G16" s="145">
        <f>'Weighted Price'!Q15</f>
      </c>
      <c r="H16" s="145">
        <f>'Weighted Price'!T15</f>
      </c>
      <c r="I16" s="145">
        <f>'Weighted Price'!W15</f>
      </c>
      <c r="J16" s="145">
        <f>'Weighted Price'!Z15</f>
      </c>
      <c r="K16" s="145">
        <f>'Weighted Price'!AC15</f>
      </c>
      <c r="L16" s="145">
        <f>'Weighted Price'!AF15</f>
      </c>
      <c r="M16" s="145">
        <f>'Weighted Price'!AI15</f>
      </c>
      <c r="N16" s="145">
        <f>'Weighted Price'!AL15</f>
      </c>
      <c r="O16" s="145">
        <f>'Weighted Price'!AO15</f>
      </c>
      <c r="P16" s="145">
        <f>'Weighted Price'!AR15</f>
      </c>
      <c r="Q16" s="145">
        <f>'Weighted Price'!AU15</f>
      </c>
    </row>
    <row r="17" spans="1:17" s="9" customFormat="1" ht="13.5" thickBot="1">
      <c r="A17" s="31">
        <f>'Weighted Price'!A16</f>
        <v>0</v>
      </c>
      <c r="B17" s="32">
        <f>'Weighted Price'!B16</f>
        <v>0</v>
      </c>
      <c r="C17" s="180">
        <f>'Weighted Price'!E16</f>
      </c>
      <c r="D17" s="106">
        <f>'Weighted Price'!H16</f>
      </c>
      <c r="E17" s="106">
        <f>'Weighted Price'!K16</f>
      </c>
      <c r="F17" s="106">
        <f>'Weighted Price'!N16</f>
      </c>
      <c r="G17" s="106">
        <f>'Weighted Price'!Q16</f>
      </c>
      <c r="H17" s="106">
        <f>'Weighted Price'!T16</f>
      </c>
      <c r="I17" s="106">
        <f>'Weighted Price'!W16</f>
      </c>
      <c r="J17" s="106">
        <f>'Weighted Price'!Z16</f>
      </c>
      <c r="K17" s="106">
        <f>'Weighted Price'!AC16</f>
      </c>
      <c r="L17" s="106">
        <f>'Weighted Price'!AF16</f>
      </c>
      <c r="M17" s="106">
        <f>'Weighted Price'!AI16</f>
      </c>
      <c r="N17" s="106">
        <f>'Weighted Price'!AL16</f>
      </c>
      <c r="O17" s="106">
        <f>'Weighted Price'!AO16</f>
      </c>
      <c r="P17" s="106">
        <f>'Weighted Price'!AR16</f>
      </c>
      <c r="Q17" s="106">
        <f>'Weighted Price'!AU16</f>
      </c>
    </row>
    <row r="18" spans="1:17" s="9" customFormat="1" ht="15.75">
      <c r="A18" s="34" t="str">
        <f>'Weighted Price'!A17</f>
        <v>QUALITATIVE SCORE</v>
      </c>
      <c r="B18" s="103">
        <f>'Weighted Price'!B17</f>
        <v>0</v>
      </c>
      <c r="C18" s="181">
        <f>'Weighted Price'!E17</f>
        <v>0</v>
      </c>
      <c r="D18" s="144">
        <f>'Weighted Price'!H17</f>
        <v>0</v>
      </c>
      <c r="E18" s="144">
        <f>'Weighted Price'!K17</f>
        <v>0</v>
      </c>
      <c r="F18" s="144">
        <f>'Weighted Price'!N17</f>
        <v>0</v>
      </c>
      <c r="G18" s="144">
        <f>'Weighted Price'!Q17</f>
        <v>0</v>
      </c>
      <c r="H18" s="144">
        <f>'Weighted Price'!T17</f>
        <v>0</v>
      </c>
      <c r="I18" s="144">
        <f>'Weighted Price'!W17</f>
        <v>0</v>
      </c>
      <c r="J18" s="144">
        <f>'Weighted Price'!Z17</f>
        <v>0</v>
      </c>
      <c r="K18" s="144">
        <f>'Weighted Price'!AC17</f>
        <v>0</v>
      </c>
      <c r="L18" s="144">
        <f>'Weighted Price'!AF17</f>
        <v>0</v>
      </c>
      <c r="M18" s="144">
        <f>'Weighted Price'!AI17</f>
        <v>0</v>
      </c>
      <c r="N18" s="144">
        <f>'Weighted Price'!AL17</f>
        <v>0</v>
      </c>
      <c r="O18" s="144">
        <f>'Weighted Price'!AO17</f>
        <v>0</v>
      </c>
      <c r="P18" s="144">
        <f>'Weighted Price'!AR17</f>
        <v>0</v>
      </c>
      <c r="Q18" s="144">
        <f>'Weighted Price'!AU17</f>
        <v>0</v>
      </c>
    </row>
    <row r="19" spans="1:17" s="9" customFormat="1" ht="13.5" thickBot="1">
      <c r="A19" s="17"/>
      <c r="B19" s="18"/>
      <c r="C19" s="28"/>
      <c r="D19" s="22"/>
      <c r="E19" s="22"/>
      <c r="F19" s="107"/>
      <c r="G19" s="22"/>
      <c r="H19" s="22"/>
      <c r="I19" s="22"/>
      <c r="J19" s="22"/>
      <c r="K19" s="22"/>
      <c r="L19" s="22"/>
      <c r="M19" s="22"/>
      <c r="N19" s="22"/>
      <c r="O19" s="22"/>
      <c r="P19" s="22"/>
      <c r="Q19" s="22"/>
    </row>
    <row r="20" spans="1:17" ht="12.75">
      <c r="A20" s="99" t="str">
        <f>'Weighted Price'!A20</f>
        <v>OPTION</v>
      </c>
      <c r="B20" s="39"/>
      <c r="C20" s="40"/>
      <c r="D20" s="109"/>
      <c r="E20" s="109"/>
      <c r="F20" s="109"/>
      <c r="G20" s="109"/>
      <c r="H20" s="109"/>
      <c r="I20" s="109"/>
      <c r="J20" s="109"/>
      <c r="K20" s="109"/>
      <c r="L20" s="109"/>
      <c r="M20" s="109"/>
      <c r="N20" s="109"/>
      <c r="O20" s="109"/>
      <c r="P20" s="109"/>
      <c r="Q20" s="109"/>
    </row>
    <row r="21" spans="1:17" s="92" customFormat="1" ht="12.75">
      <c r="A21" s="88" t="str">
        <f>'Weighted Price'!A21</f>
        <v>INITIAL PRICE</v>
      </c>
      <c r="B21" s="147"/>
      <c r="C21" s="90">
        <f>'Weighted Price'!E21</f>
        <v>0</v>
      </c>
      <c r="D21" s="91">
        <f>'Weighted Price'!H21</f>
        <v>0</v>
      </c>
      <c r="E21" s="91">
        <f>'Weighted Price'!K21</f>
        <v>0</v>
      </c>
      <c r="F21" s="91">
        <f>'Weighted Price'!N21</f>
        <v>0</v>
      </c>
      <c r="G21" s="91">
        <f>'Weighted Price'!Q21</f>
        <v>0</v>
      </c>
      <c r="H21" s="91">
        <f>'Weighted Price'!T21</f>
        <v>0</v>
      </c>
      <c r="I21" s="91">
        <f>'Weighted Price'!W21</f>
        <v>0</v>
      </c>
      <c r="J21" s="91">
        <f>'Weighted Price'!Z21</f>
        <v>0</v>
      </c>
      <c r="K21" s="91">
        <f>'Weighted Price'!AC21</f>
        <v>0</v>
      </c>
      <c r="L21" s="91">
        <f>'Weighted Price'!AF21</f>
        <v>0</v>
      </c>
      <c r="M21" s="91">
        <f>'Weighted Price'!AI21</f>
        <v>0</v>
      </c>
      <c r="N21" s="91">
        <f>'Weighted Price'!AL21</f>
        <v>0</v>
      </c>
      <c r="O21" s="91">
        <f>'Weighted Price'!AO21</f>
        <v>0</v>
      </c>
      <c r="P21" s="91">
        <f>'Weighted Price'!AR21</f>
        <v>0</v>
      </c>
      <c r="Q21" s="91">
        <f>'Weighted Price'!AU21</f>
        <v>0</v>
      </c>
    </row>
    <row r="22" spans="1:17" s="92" customFormat="1" ht="25.5" customHeight="1">
      <c r="A22" s="98" t="str">
        <f>'Weighted Price'!A22</f>
        <v>TOTAL COST OF OWNERSHIP</v>
      </c>
      <c r="B22" s="148"/>
      <c r="C22" s="93">
        <f>'Weighted Price'!E22</f>
      </c>
      <c r="D22" s="94">
        <f>'Weighted Price'!H22</f>
      </c>
      <c r="E22" s="94">
        <f>'Weighted Price'!K22</f>
      </c>
      <c r="F22" s="94">
        <f>'Weighted Price'!N22</f>
      </c>
      <c r="G22" s="94">
        <f>'Weighted Price'!Q22</f>
      </c>
      <c r="H22" s="94">
        <f>'Weighted Price'!T22</f>
      </c>
      <c r="I22" s="94">
        <f>'Weighted Price'!W22</f>
      </c>
      <c r="J22" s="94">
        <f>'Weighted Price'!Z22</f>
      </c>
      <c r="K22" s="94">
        <f>'Weighted Price'!AC22</f>
      </c>
      <c r="L22" s="94">
        <f>'Weighted Price'!AF22</f>
      </c>
      <c r="M22" s="94">
        <f>'Weighted Price'!AI22</f>
      </c>
      <c r="N22" s="94">
        <f>'Weighted Price'!AL22</f>
      </c>
      <c r="O22" s="94">
        <f>'Weighted Price'!AO22</f>
      </c>
      <c r="P22" s="94">
        <f>'Weighted Price'!AR22</f>
      </c>
      <c r="Q22" s="94">
        <f>'Weighted Price'!AU22</f>
      </c>
    </row>
    <row r="23" spans="1:17" s="92" customFormat="1" ht="16.5" thickBot="1">
      <c r="A23" s="95" t="str">
        <f>'Weighted Price'!A23</f>
        <v>QUANTITATIVE SCORE</v>
      </c>
      <c r="B23" s="146">
        <f>'Weighted Price'!B23</f>
        <v>0</v>
      </c>
      <c r="C23" s="182">
        <f>'Weighted Price'!E23</f>
        <v>0</v>
      </c>
      <c r="D23" s="143">
        <f>'Weighted Price'!H23</f>
        <v>0</v>
      </c>
      <c r="E23" s="143">
        <f>'Weighted Price'!K23</f>
        <v>0</v>
      </c>
      <c r="F23" s="143">
        <f>'Weighted Price'!N23</f>
        <v>0</v>
      </c>
      <c r="G23" s="143">
        <f>'Weighted Price'!Q23</f>
        <v>0</v>
      </c>
      <c r="H23" s="143">
        <f>'Weighted Price'!T23</f>
        <v>0</v>
      </c>
      <c r="I23" s="143">
        <f>'Weighted Price'!W23</f>
        <v>0</v>
      </c>
      <c r="J23" s="143">
        <f>'Weighted Price'!Z23</f>
        <v>0</v>
      </c>
      <c r="K23" s="143">
        <f>'Weighted Price'!AC23</f>
        <v>0</v>
      </c>
      <c r="L23" s="143">
        <f>'Weighted Price'!AF23</f>
        <v>0</v>
      </c>
      <c r="M23" s="143">
        <f>'Weighted Price'!AI23</f>
        <v>0</v>
      </c>
      <c r="N23" s="143">
        <f>'Weighted Price'!AL23</f>
        <v>0</v>
      </c>
      <c r="O23" s="143">
        <f>'Weighted Price'!AO23</f>
        <v>0</v>
      </c>
      <c r="P23" s="143">
        <f>'Weighted Price'!AR23</f>
        <v>0</v>
      </c>
      <c r="Q23" s="143">
        <f>'Weighted Price'!AU23</f>
        <v>0</v>
      </c>
    </row>
    <row r="24" spans="1:17" s="92" customFormat="1" ht="16.5" thickBot="1">
      <c r="A24" s="100" t="str">
        <f>'Weighted Price'!A24</f>
        <v>TOTAL SCORE</v>
      </c>
      <c r="B24" s="104">
        <f>'Weighted Price'!B24</f>
        <v>0</v>
      </c>
      <c r="C24" s="183">
        <f>'Weighted Price'!E24</f>
        <v>0</v>
      </c>
      <c r="D24" s="108">
        <f>'Weighted Price'!H24</f>
        <v>0</v>
      </c>
      <c r="E24" s="108">
        <f>'Weighted Price'!K24</f>
        <v>0</v>
      </c>
      <c r="F24" s="108">
        <f>'Weighted Price'!N24</f>
        <v>0</v>
      </c>
      <c r="G24" s="108">
        <f>'Weighted Price'!Q24</f>
        <v>0</v>
      </c>
      <c r="H24" s="108">
        <f>'Weighted Price'!T24</f>
        <v>0</v>
      </c>
      <c r="I24" s="108">
        <f>'Weighted Price'!W24</f>
        <v>0</v>
      </c>
      <c r="J24" s="108">
        <f>'Weighted Price'!Z24</f>
        <v>0</v>
      </c>
      <c r="K24" s="108">
        <f>'Weighted Price'!AC24</f>
        <v>0</v>
      </c>
      <c r="L24" s="108">
        <f>'Weighted Price'!AF24</f>
        <v>0</v>
      </c>
      <c r="M24" s="108">
        <f>'Weighted Price'!AI24</f>
        <v>0</v>
      </c>
      <c r="N24" s="108">
        <f>'Weighted Price'!AL24</f>
        <v>0</v>
      </c>
      <c r="O24" s="108">
        <f>'Weighted Price'!AO24</f>
        <v>0</v>
      </c>
      <c r="P24" s="108">
        <f>'Weighted Price'!AR24</f>
        <v>0</v>
      </c>
      <c r="Q24" s="108">
        <f>'Weighted Price'!AU24</f>
        <v>0</v>
      </c>
    </row>
    <row r="25" spans="1:17" ht="13.5" thickBot="1">
      <c r="A25" s="46"/>
      <c r="B25" s="6"/>
      <c r="C25" s="29"/>
      <c r="D25" s="23"/>
      <c r="E25" s="23"/>
      <c r="F25" s="23"/>
      <c r="G25" s="23"/>
      <c r="H25" s="23"/>
      <c r="I25" s="23"/>
      <c r="J25" s="23"/>
      <c r="K25" s="23"/>
      <c r="L25" s="23"/>
      <c r="M25" s="23"/>
      <c r="N25" s="23"/>
      <c r="O25" s="23"/>
      <c r="P25" s="23"/>
      <c r="Q25" s="23"/>
    </row>
    <row r="26" spans="1:17" ht="13.5" thickBot="1">
      <c r="A26" s="7" t="str">
        <f>'Weighted Price'!A26</f>
        <v>OVERALL RANKING</v>
      </c>
      <c r="B26" s="8"/>
      <c r="C26" s="30">
        <f>'Weighted Price'!E26</f>
        <v>1</v>
      </c>
      <c r="D26" s="24">
        <f>'Weighted Price'!H26</f>
        <v>1</v>
      </c>
      <c r="E26" s="24">
        <f>'Weighted Price'!K26</f>
        <v>1</v>
      </c>
      <c r="F26" s="24">
        <f>'Weighted Price'!N26</f>
        <v>1</v>
      </c>
      <c r="G26" s="24">
        <f>'Weighted Price'!Q26</f>
        <v>1</v>
      </c>
      <c r="H26" s="24">
        <f>'Weighted Price'!T26</f>
        <v>1</v>
      </c>
      <c r="I26" s="24">
        <f>'Weighted Price'!W26</f>
        <v>1</v>
      </c>
      <c r="J26" s="24">
        <f>'Weighted Price'!Z26</f>
        <v>1</v>
      </c>
      <c r="K26" s="24">
        <f>'Weighted Price'!AC26</f>
        <v>1</v>
      </c>
      <c r="L26" s="24">
        <f>'Weighted Price'!AF26</f>
        <v>1</v>
      </c>
      <c r="M26" s="24">
        <f>'Weighted Price'!AI26</f>
        <v>1</v>
      </c>
      <c r="N26" s="24">
        <f>'Weighted Price'!AL26</f>
        <v>1</v>
      </c>
      <c r="O26" s="24">
        <f>'Weighted Price'!AO26</f>
        <v>1</v>
      </c>
      <c r="P26" s="24">
        <f>'Weighted Price'!AR26</f>
        <v>1</v>
      </c>
      <c r="Q26" s="24">
        <f>'Weighted Price'!AU26</f>
        <v>1</v>
      </c>
    </row>
    <row r="27" spans="1:17" ht="12.75">
      <c r="A27" s="86"/>
      <c r="B27" s="105"/>
      <c r="C27" s="151"/>
      <c r="D27" s="49"/>
      <c r="E27" s="49"/>
      <c r="F27" s="49"/>
      <c r="G27" s="49"/>
      <c r="H27" s="49"/>
      <c r="I27" s="49"/>
      <c r="J27" s="49"/>
      <c r="K27" s="49"/>
      <c r="L27" s="49"/>
      <c r="M27" s="49"/>
      <c r="N27" s="49"/>
      <c r="O27" s="49"/>
      <c r="P27" s="49"/>
      <c r="Q27" s="49"/>
    </row>
    <row r="28" spans="1:17" ht="12.75">
      <c r="A28" s="85">
        <f>'Weighted Price'!A40</f>
        <v>0</v>
      </c>
      <c r="B28" s="84">
        <f>'Weighted Price'!B40</f>
        <v>0</v>
      </c>
      <c r="C28" s="83"/>
      <c r="D28" s="83"/>
      <c r="E28" s="83"/>
      <c r="F28" s="83"/>
      <c r="G28" s="83"/>
      <c r="H28" s="83"/>
      <c r="I28" s="83"/>
      <c r="J28" s="83"/>
      <c r="K28" s="83"/>
      <c r="L28" s="83"/>
      <c r="M28" s="83"/>
      <c r="N28" s="83"/>
      <c r="O28" s="83"/>
      <c r="P28" s="83"/>
      <c r="Q28" s="83"/>
    </row>
    <row r="29" spans="1:17" ht="12.75">
      <c r="A29" s="83">
        <f>'Weighted Price'!A41</f>
        <v>0</v>
      </c>
      <c r="B29" s="83"/>
      <c r="C29" s="83"/>
      <c r="D29" s="83"/>
      <c r="E29" s="83"/>
      <c r="F29" s="83"/>
      <c r="G29" s="83"/>
      <c r="H29" s="83"/>
      <c r="I29" s="83"/>
      <c r="J29" s="83"/>
      <c r="K29" s="83"/>
      <c r="L29" s="83"/>
      <c r="M29" s="83"/>
      <c r="N29" s="83"/>
      <c r="O29" s="83"/>
      <c r="P29" s="83"/>
      <c r="Q29" s="83"/>
    </row>
    <row r="30" spans="1:17" ht="12.75">
      <c r="A30" s="189">
        <f>'Weighted Price'!A42</f>
        <v>0</v>
      </c>
      <c r="B30" s="83"/>
      <c r="C30" s="83"/>
      <c r="D30" s="83"/>
      <c r="E30" s="83"/>
      <c r="F30" s="83"/>
      <c r="G30" s="83"/>
      <c r="H30" s="83"/>
      <c r="I30" s="83"/>
      <c r="J30" s="83"/>
      <c r="K30" s="83"/>
      <c r="L30" s="83"/>
      <c r="M30" s="83"/>
      <c r="N30" s="83"/>
      <c r="O30" s="83"/>
      <c r="P30" s="83"/>
      <c r="Q30" s="83"/>
    </row>
    <row r="31" spans="1:17" ht="12.75">
      <c r="A31" s="83">
        <f>'Weighted Price'!A43</f>
        <v>0</v>
      </c>
      <c r="B31" s="83"/>
      <c r="C31" s="83"/>
      <c r="D31" s="83"/>
      <c r="E31" s="83"/>
      <c r="F31" s="83"/>
      <c r="G31" s="83"/>
      <c r="H31" s="83"/>
      <c r="I31" s="83"/>
      <c r="J31" s="83"/>
      <c r="K31" s="83"/>
      <c r="L31" s="83"/>
      <c r="M31" s="83"/>
      <c r="N31" s="83"/>
      <c r="O31" s="83"/>
      <c r="P31" s="83"/>
      <c r="Q31" s="83"/>
    </row>
    <row r="32" spans="1:17" ht="12.75">
      <c r="A32" s="83">
        <f>'Weighted Price'!A44</f>
        <v>0</v>
      </c>
      <c r="B32" s="83"/>
      <c r="C32" s="83"/>
      <c r="D32" s="83"/>
      <c r="E32" s="83"/>
      <c r="F32" s="83"/>
      <c r="G32" s="83"/>
      <c r="H32" s="83"/>
      <c r="I32" s="83"/>
      <c r="J32" s="83"/>
      <c r="K32" s="83"/>
      <c r="L32" s="83"/>
      <c r="M32" s="83"/>
      <c r="N32" s="83"/>
      <c r="O32" s="83"/>
      <c r="P32" s="83"/>
      <c r="Q32" s="83"/>
    </row>
    <row r="33" spans="3:6" ht="24.75" customHeight="1">
      <c r="C33" s="169" t="s">
        <v>52</v>
      </c>
      <c r="D33" s="169" t="s">
        <v>50</v>
      </c>
      <c r="E33" s="169" t="s">
        <v>53</v>
      </c>
      <c r="F33" s="169" t="s">
        <v>51</v>
      </c>
    </row>
    <row r="34" spans="1:6" ht="12.75">
      <c r="A34" s="173" t="str">
        <f>Registration!B9</f>
        <v>A</v>
      </c>
      <c r="C34" s="172">
        <f>C18</f>
        <v>0</v>
      </c>
      <c r="D34" s="170">
        <f>C22</f>
      </c>
      <c r="E34" s="171">
        <f>C23</f>
        <v>0</v>
      </c>
      <c r="F34" s="171">
        <f>C24</f>
        <v>0</v>
      </c>
    </row>
    <row r="35" spans="1:6" ht="12.75">
      <c r="A35" s="173" t="str">
        <f>Registration!B10</f>
        <v>B</v>
      </c>
      <c r="C35" s="172">
        <f>D18</f>
        <v>0</v>
      </c>
      <c r="D35" s="170">
        <f>D22</f>
      </c>
      <c r="E35" s="171">
        <f>D23</f>
        <v>0</v>
      </c>
      <c r="F35" s="171">
        <f>D24</f>
        <v>0</v>
      </c>
    </row>
    <row r="36" spans="1:6" ht="12.75">
      <c r="A36" s="173" t="str">
        <f>Registration!B11</f>
        <v>C</v>
      </c>
      <c r="C36" s="172">
        <f>E18</f>
        <v>0</v>
      </c>
      <c r="D36" s="170">
        <f>E22</f>
      </c>
      <c r="E36" s="171">
        <f>E23</f>
        <v>0</v>
      </c>
      <c r="F36" s="171">
        <f>E24</f>
        <v>0</v>
      </c>
    </row>
    <row r="37" spans="1:6" ht="12.75">
      <c r="A37" s="173" t="str">
        <f>Registration!B12</f>
        <v>D</v>
      </c>
      <c r="C37" s="172">
        <f>F18</f>
        <v>0</v>
      </c>
      <c r="D37" s="170">
        <f>F22</f>
      </c>
      <c r="E37" s="171">
        <f>F23</f>
        <v>0</v>
      </c>
      <c r="F37" s="171">
        <f>F24</f>
        <v>0</v>
      </c>
    </row>
    <row r="38" spans="1:6" ht="12.75">
      <c r="A38" s="173" t="str">
        <f>Registration!B13</f>
        <v>E</v>
      </c>
      <c r="C38" s="172">
        <f>G18</f>
        <v>0</v>
      </c>
      <c r="D38" s="170">
        <f>G22</f>
      </c>
      <c r="E38" s="171">
        <f>G23</f>
        <v>0</v>
      </c>
      <c r="F38" s="171">
        <f>G24</f>
        <v>0</v>
      </c>
    </row>
    <row r="39" spans="1:6" ht="12.75">
      <c r="A39" s="173" t="str">
        <f>Registration!B14</f>
        <v>F</v>
      </c>
      <c r="C39" s="172">
        <f>H18</f>
        <v>0</v>
      </c>
      <c r="D39" s="170">
        <f>H22</f>
      </c>
      <c r="E39" s="171">
        <f>H23</f>
        <v>0</v>
      </c>
      <c r="F39" s="171">
        <f>H24</f>
        <v>0</v>
      </c>
    </row>
    <row r="40" spans="1:6" ht="12.75">
      <c r="A40" s="173" t="str">
        <f>Registration!B15</f>
        <v>G</v>
      </c>
      <c r="C40" s="172">
        <f>I18</f>
        <v>0</v>
      </c>
      <c r="D40" s="170">
        <f>I22</f>
      </c>
      <c r="E40" s="171">
        <f>I23</f>
        <v>0</v>
      </c>
      <c r="F40" s="171">
        <f>I24</f>
        <v>0</v>
      </c>
    </row>
    <row r="41" spans="1:6" ht="12.75">
      <c r="A41" s="173" t="str">
        <f>Registration!B16</f>
        <v>H</v>
      </c>
      <c r="C41" s="172">
        <f>J18</f>
        <v>0</v>
      </c>
      <c r="D41" s="170">
        <f>J22</f>
      </c>
      <c r="E41" s="171">
        <f>J23</f>
        <v>0</v>
      </c>
      <c r="F41" s="171">
        <f>J24</f>
        <v>0</v>
      </c>
    </row>
    <row r="42" spans="1:6" ht="12.75">
      <c r="A42" s="173" t="str">
        <f>Registration!B17</f>
        <v>I</v>
      </c>
      <c r="C42" s="172">
        <f>K18</f>
        <v>0</v>
      </c>
      <c r="D42" s="170">
        <f>K22</f>
      </c>
      <c r="E42" s="171">
        <f>K23</f>
        <v>0</v>
      </c>
      <c r="F42" s="171">
        <f>K24</f>
        <v>0</v>
      </c>
    </row>
    <row r="43" spans="1:6" ht="12.75">
      <c r="A43" s="173" t="str">
        <f>Registration!B18</f>
        <v>J</v>
      </c>
      <c r="C43" s="172">
        <f>L18</f>
        <v>0</v>
      </c>
      <c r="D43" s="170">
        <f>L22</f>
      </c>
      <c r="E43" s="171">
        <f>L23</f>
        <v>0</v>
      </c>
      <c r="F43" s="171">
        <f>L24</f>
        <v>0</v>
      </c>
    </row>
    <row r="44" spans="1:6" ht="12.75">
      <c r="A44" s="173" t="str">
        <f>Registration!B19</f>
        <v>K</v>
      </c>
      <c r="C44" s="172">
        <f>M18</f>
        <v>0</v>
      </c>
      <c r="D44" s="170">
        <f>M22</f>
      </c>
      <c r="E44" s="171">
        <f>M23</f>
        <v>0</v>
      </c>
      <c r="F44" s="171">
        <f>M24</f>
        <v>0</v>
      </c>
    </row>
    <row r="45" spans="1:6" ht="12.75">
      <c r="A45" s="173" t="str">
        <f>Registration!B20</f>
        <v>L</v>
      </c>
      <c r="C45" s="172">
        <f>N18</f>
        <v>0</v>
      </c>
      <c r="D45" s="170">
        <f>N22</f>
      </c>
      <c r="E45" s="171">
        <f>N23</f>
        <v>0</v>
      </c>
      <c r="F45" s="171">
        <f>N24</f>
        <v>0</v>
      </c>
    </row>
    <row r="46" spans="1:6" ht="12.75">
      <c r="A46" s="173" t="str">
        <f>Registration!B21</f>
        <v>M</v>
      </c>
      <c r="C46" s="172">
        <f>O18</f>
        <v>0</v>
      </c>
      <c r="D46" s="170">
        <f>O22</f>
      </c>
      <c r="E46" s="171">
        <f>O23</f>
        <v>0</v>
      </c>
      <c r="F46" s="171">
        <f>O24</f>
        <v>0</v>
      </c>
    </row>
    <row r="47" spans="1:6" ht="12.75">
      <c r="A47" s="173" t="str">
        <f>Registration!B22</f>
        <v>N</v>
      </c>
      <c r="C47" s="172">
        <f>P18</f>
        <v>0</v>
      </c>
      <c r="D47" s="170">
        <f>P22</f>
      </c>
      <c r="E47" s="171">
        <f>P23</f>
        <v>0</v>
      </c>
      <c r="F47" s="171">
        <f>P24</f>
        <v>0</v>
      </c>
    </row>
    <row r="48" spans="1:6" ht="12.75">
      <c r="A48" s="173" t="str">
        <f>Registration!B23</f>
        <v>O  - Delete Excess Rows and Columns or add more if necessary</v>
      </c>
      <c r="C48" s="172">
        <f>Q18</f>
        <v>0</v>
      </c>
      <c r="D48" s="170">
        <f>Q22</f>
      </c>
      <c r="E48" s="171">
        <f>Q23</f>
        <v>0</v>
      </c>
      <c r="F48" s="171">
        <f>Q24</f>
        <v>0</v>
      </c>
    </row>
  </sheetData>
  <sheetProtection/>
  <conditionalFormatting sqref="B24">
    <cfRule type="cellIs" priority="2" dxfId="331" operator="notEqual" stopIfTrue="1">
      <formula>1</formula>
    </cfRule>
  </conditionalFormatting>
  <printOptions/>
  <pageMargins left="0.7480314960629921" right="0.7480314960629921" top="0.984251968503937" bottom="0.984251968503937" header="0.5118110236220472" footer="0.5118110236220472"/>
  <pageSetup horizontalDpi="600" verticalDpi="600" orientation="landscape" paperSize="9" scale="57" r:id="rId1"/>
  <headerFooter alignWithMargins="0">
    <oddHeader>&amp;L&amp;"Arial,Bold"TENDER EVALUATION - SUMMARY&amp;R&amp;D</oddHeader>
    <oddFooter>&amp;L&amp;Z&amp;F</oddFooter>
  </headerFooter>
</worksheet>
</file>

<file path=xl/worksheets/sheet7.xml><?xml version="1.0" encoding="utf-8"?>
<worksheet xmlns="http://schemas.openxmlformats.org/spreadsheetml/2006/main" xmlns:r="http://schemas.openxmlformats.org/officeDocument/2006/relationships">
  <dimension ref="A1:DD47"/>
  <sheetViews>
    <sheetView zoomScale="80" zoomScaleNormal="80" zoomScaleSheetLayoutView="90" workbookViewId="0" topLeftCell="A1">
      <pane xSplit="2" ySplit="6" topLeftCell="C16" activePane="bottomRight" state="frozen"/>
      <selection pane="topLeft" activeCell="A1" sqref="A1"/>
      <selection pane="topRight" activeCell="C1" sqref="C1"/>
      <selection pane="bottomLeft" activeCell="A4" sqref="A4"/>
      <selection pane="bottomRight" activeCell="H14" sqref="H14"/>
    </sheetView>
  </sheetViews>
  <sheetFormatPr defaultColWidth="9.140625" defaultRowHeight="12.75"/>
  <cols>
    <col min="1" max="1" width="26.140625" style="0" customWidth="1"/>
    <col min="2" max="2" width="11.00390625" style="0" customWidth="1"/>
    <col min="3" max="3" width="45.8515625" style="0" customWidth="1"/>
    <col min="4" max="4" width="9.57421875" style="0" customWidth="1"/>
    <col min="5" max="8" width="8.7109375" style="0" customWidth="1"/>
    <col min="9" max="9" width="10.7109375" style="0" customWidth="1"/>
    <col min="10" max="10" width="45.28125" style="0" customWidth="1"/>
    <col min="11" max="13" width="9.28125" style="0" customWidth="1"/>
    <col min="14" max="15" width="8.7109375" style="0" customWidth="1"/>
    <col min="16" max="16" width="10.7109375" style="0" customWidth="1"/>
    <col min="17" max="17" width="44.8515625" style="0" customWidth="1"/>
    <col min="18" max="18" width="9.28125" style="0" customWidth="1"/>
    <col min="19" max="22" width="8.7109375" style="0" customWidth="1"/>
    <col min="23" max="23" width="10.7109375" style="0" customWidth="1"/>
    <col min="24" max="24" width="46.140625" style="0" customWidth="1"/>
    <col min="25" max="25" width="9.28125" style="0" customWidth="1"/>
    <col min="26" max="29" width="8.7109375" style="0" customWidth="1"/>
    <col min="30" max="30" width="10.7109375" style="0" customWidth="1"/>
    <col min="31" max="31" width="45.57421875" style="0" customWidth="1"/>
    <col min="32" max="32" width="9.28125" style="0" customWidth="1"/>
    <col min="33" max="36" width="8.7109375" style="0" customWidth="1"/>
    <col min="37" max="37" width="10.7109375" style="0" customWidth="1"/>
    <col min="38" max="38" width="45.57421875" style="0" customWidth="1"/>
    <col min="39" max="39" width="9.28125" style="0" customWidth="1"/>
    <col min="40" max="43" width="8.7109375" style="0" customWidth="1"/>
    <col min="44" max="44" width="10.7109375" style="0" customWidth="1"/>
    <col min="45" max="45" width="45.57421875" style="0" customWidth="1"/>
    <col min="46" max="46" width="9.28125" style="0" customWidth="1"/>
    <col min="47" max="50" width="8.7109375" style="0" customWidth="1"/>
    <col min="51" max="51" width="10.7109375" style="0" customWidth="1"/>
    <col min="52" max="52" width="45.57421875" style="0" customWidth="1"/>
    <col min="53" max="53" width="9.28125" style="0" customWidth="1"/>
    <col min="54" max="57" width="8.7109375" style="0" customWidth="1"/>
    <col min="58" max="58" width="10.7109375" style="0" customWidth="1"/>
    <col min="59" max="59" width="45.57421875" style="0" customWidth="1"/>
    <col min="60" max="60" width="9.28125" style="0" customWidth="1"/>
    <col min="61" max="64" width="8.7109375" style="0" customWidth="1"/>
    <col min="65" max="65" width="10.7109375" style="0" customWidth="1"/>
    <col min="66" max="66" width="45.57421875" style="0" customWidth="1"/>
    <col min="67" max="67" width="9.28125" style="0" customWidth="1"/>
    <col min="68" max="71" width="8.7109375" style="0" customWidth="1"/>
    <col min="72" max="72" width="10.7109375" style="0" customWidth="1"/>
    <col min="73" max="73" width="45.57421875" style="0" customWidth="1"/>
    <col min="74" max="74" width="9.28125" style="0" customWidth="1"/>
    <col min="75" max="78" width="8.7109375" style="0" customWidth="1"/>
    <col min="79" max="79" width="10.7109375" style="0" customWidth="1"/>
    <col min="80" max="80" width="45.57421875" style="0" customWidth="1"/>
    <col min="81" max="85" width="8.7109375" style="0" customWidth="1"/>
    <col min="86" max="86" width="10.7109375" style="0" customWidth="1"/>
    <col min="87" max="87" width="45.57421875" style="0" customWidth="1"/>
    <col min="88" max="88" width="9.28125" style="0" customWidth="1"/>
    <col min="89" max="92" width="8.7109375" style="0" customWidth="1"/>
    <col min="93" max="93" width="10.7109375" style="0" customWidth="1"/>
    <col min="94" max="94" width="45.57421875" style="0" customWidth="1"/>
    <col min="95" max="95" width="9.28125" style="0" customWidth="1"/>
    <col min="96" max="99" width="8.7109375" style="0" customWidth="1"/>
    <col min="100" max="100" width="10.7109375" style="0" customWidth="1"/>
    <col min="101" max="101" width="45.57421875" style="0" customWidth="1"/>
    <col min="102" max="102" width="9.28125" style="0" customWidth="1"/>
    <col min="103" max="106" width="8.7109375" style="0" customWidth="1"/>
    <col min="107" max="107" width="10.7109375" style="0" customWidth="1"/>
  </cols>
  <sheetData>
    <row r="1" spans="1:108" ht="18" customHeight="1">
      <c r="A1" s="269" t="str">
        <f>Registration!C3</f>
        <v>CXXXX/XX - Contract Name</v>
      </c>
      <c r="B1" s="3"/>
      <c r="C1" s="3"/>
      <c r="E1" s="3"/>
      <c r="F1" s="3"/>
      <c r="G1" s="3"/>
      <c r="H1" s="3"/>
      <c r="I1" s="3"/>
      <c r="J1" s="141"/>
      <c r="K1" s="3" t="s">
        <v>70</v>
      </c>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t="s">
        <v>70</v>
      </c>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200"/>
      <c r="DD1" s="200"/>
    </row>
    <row r="2" spans="1:108" ht="18" customHeight="1" thickBot="1">
      <c r="A2" s="269" t="s">
        <v>124</v>
      </c>
      <c r="B2" s="3"/>
      <c r="C2" s="3"/>
      <c r="E2" s="3"/>
      <c r="F2" s="3"/>
      <c r="G2" s="3"/>
      <c r="H2" s="3"/>
      <c r="I2" s="3"/>
      <c r="J2" s="14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200"/>
    </row>
    <row r="3" spans="1:108" ht="68.25" customHeight="1" thickBot="1">
      <c r="A3" s="448" t="s">
        <v>159</v>
      </c>
      <c r="B3" s="448"/>
      <c r="C3" s="449" t="s">
        <v>172</v>
      </c>
      <c r="D3" s="449"/>
      <c r="E3" s="449"/>
      <c r="F3" s="449"/>
      <c r="G3" s="449"/>
      <c r="H3" s="449"/>
      <c r="I3" s="449"/>
      <c r="J3" s="14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425" t="s">
        <v>196</v>
      </c>
    </row>
    <row r="4" spans="1:107" ht="41.25" customHeight="1" thickBot="1">
      <c r="A4" s="128"/>
      <c r="B4" s="3"/>
      <c r="C4" s="3"/>
      <c r="D4" s="447" t="s">
        <v>179</v>
      </c>
      <c r="E4" s="447"/>
      <c r="F4" s="447"/>
      <c r="G4" s="447"/>
      <c r="H4" s="447"/>
      <c r="I4" s="447"/>
      <c r="J4" s="14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row>
    <row r="5" spans="1:107" s="52" customFormat="1" ht="16.5" thickBot="1">
      <c r="A5" s="50" t="s">
        <v>11</v>
      </c>
      <c r="B5" s="51"/>
      <c r="C5" s="443" t="str">
        <f>Registration!B9</f>
        <v>A</v>
      </c>
      <c r="D5" s="444"/>
      <c r="E5" s="444"/>
      <c r="F5" s="444"/>
      <c r="G5" s="444"/>
      <c r="H5" s="444"/>
      <c r="I5" s="446"/>
      <c r="J5" s="443" t="str">
        <f>Registration!B10</f>
        <v>B</v>
      </c>
      <c r="K5" s="444"/>
      <c r="L5" s="444"/>
      <c r="M5" s="444"/>
      <c r="N5" s="444"/>
      <c r="O5" s="444"/>
      <c r="P5" s="446"/>
      <c r="Q5" s="443" t="str">
        <f>Registration!B11</f>
        <v>C</v>
      </c>
      <c r="R5" s="444"/>
      <c r="S5" s="444"/>
      <c r="T5" s="444"/>
      <c r="U5" s="444"/>
      <c r="V5" s="444"/>
      <c r="W5" s="446"/>
      <c r="X5" s="443" t="str">
        <f>Registration!B12</f>
        <v>D</v>
      </c>
      <c r="Y5" s="444"/>
      <c r="Z5" s="444"/>
      <c r="AA5" s="444"/>
      <c r="AB5" s="444"/>
      <c r="AC5" s="444"/>
      <c r="AD5" s="446"/>
      <c r="AE5" s="443" t="str">
        <f>Registration!$B13</f>
        <v>E</v>
      </c>
      <c r="AF5" s="444"/>
      <c r="AG5" s="444"/>
      <c r="AH5" s="444"/>
      <c r="AI5" s="444"/>
      <c r="AJ5" s="444"/>
      <c r="AK5" s="446"/>
      <c r="AL5" s="443" t="str">
        <f>Registration!$B14</f>
        <v>F</v>
      </c>
      <c r="AM5" s="444"/>
      <c r="AN5" s="444"/>
      <c r="AO5" s="444"/>
      <c r="AP5" s="444"/>
      <c r="AQ5" s="444"/>
      <c r="AR5" s="446"/>
      <c r="AS5" s="443" t="str">
        <f>Registration!$B15</f>
        <v>G</v>
      </c>
      <c r="AT5" s="444"/>
      <c r="AU5" s="444"/>
      <c r="AV5" s="444"/>
      <c r="AW5" s="444"/>
      <c r="AX5" s="444"/>
      <c r="AY5" s="446"/>
      <c r="AZ5" s="443" t="str">
        <f>Registration!$B16</f>
        <v>H</v>
      </c>
      <c r="BA5" s="444"/>
      <c r="BB5" s="444"/>
      <c r="BC5" s="444"/>
      <c r="BD5" s="444"/>
      <c r="BE5" s="444"/>
      <c r="BF5" s="446"/>
      <c r="BG5" s="443" t="str">
        <f>Registration!$B17</f>
        <v>I</v>
      </c>
      <c r="BH5" s="444"/>
      <c r="BI5" s="444"/>
      <c r="BJ5" s="444"/>
      <c r="BK5" s="444"/>
      <c r="BL5" s="444"/>
      <c r="BM5" s="446"/>
      <c r="BN5" s="443" t="str">
        <f>Registration!$B18</f>
        <v>J</v>
      </c>
      <c r="BO5" s="444"/>
      <c r="BP5" s="444"/>
      <c r="BQ5" s="444"/>
      <c r="BR5" s="444"/>
      <c r="BS5" s="444"/>
      <c r="BT5" s="446"/>
      <c r="BU5" s="443" t="str">
        <f>Registration!$B19</f>
        <v>K</v>
      </c>
      <c r="BV5" s="444"/>
      <c r="BW5" s="444"/>
      <c r="BX5" s="444"/>
      <c r="BY5" s="444"/>
      <c r="BZ5" s="444"/>
      <c r="CA5" s="446"/>
      <c r="CB5" s="443" t="str">
        <f>Registration!$B20</f>
        <v>L</v>
      </c>
      <c r="CC5" s="444"/>
      <c r="CD5" s="444"/>
      <c r="CE5" s="444"/>
      <c r="CF5" s="444"/>
      <c r="CG5" s="444"/>
      <c r="CH5" s="446"/>
      <c r="CI5" s="443" t="str">
        <f>Registration!$B21</f>
        <v>M</v>
      </c>
      <c r="CJ5" s="444"/>
      <c r="CK5" s="444"/>
      <c r="CL5" s="444"/>
      <c r="CM5" s="444"/>
      <c r="CN5" s="444"/>
      <c r="CO5" s="446"/>
      <c r="CP5" s="443" t="str">
        <f>Registration!$B22</f>
        <v>N</v>
      </c>
      <c r="CQ5" s="444"/>
      <c r="CR5" s="444"/>
      <c r="CS5" s="444"/>
      <c r="CT5" s="444"/>
      <c r="CU5" s="444"/>
      <c r="CV5" s="446"/>
      <c r="CW5" s="443" t="str">
        <f>Registration!$B23</f>
        <v>O  - Delete Excess Rows and Columns or add more if necessary</v>
      </c>
      <c r="CX5" s="444"/>
      <c r="CY5" s="444"/>
      <c r="CZ5" s="444"/>
      <c r="DA5" s="444"/>
      <c r="DB5" s="444"/>
      <c r="DC5" s="446"/>
    </row>
    <row r="6" spans="1:107" ht="27.75" customHeight="1" thickBot="1">
      <c r="A6" s="4" t="s">
        <v>1</v>
      </c>
      <c r="B6" s="10" t="s">
        <v>12</v>
      </c>
      <c r="C6" s="322" t="s">
        <v>143</v>
      </c>
      <c r="D6" s="25" t="s">
        <v>107</v>
      </c>
      <c r="E6" s="223" t="s">
        <v>108</v>
      </c>
      <c r="F6" s="223" t="s">
        <v>109</v>
      </c>
      <c r="G6" s="223"/>
      <c r="H6" s="223"/>
      <c r="I6" s="223" t="s">
        <v>105</v>
      </c>
      <c r="J6" s="19" t="s">
        <v>10</v>
      </c>
      <c r="K6" s="25" t="str">
        <f>$D$6</f>
        <v>Eval 1</v>
      </c>
      <c r="L6" s="25" t="str">
        <f>$E$6</f>
        <v>Eval 2</v>
      </c>
      <c r="M6" s="25" t="str">
        <f>$F$6</f>
        <v>Eval 3</v>
      </c>
      <c r="N6" s="223">
        <f>$G$6</f>
        <v>0</v>
      </c>
      <c r="O6" s="223"/>
      <c r="P6" s="223" t="s">
        <v>105</v>
      </c>
      <c r="Q6" s="19" t="s">
        <v>10</v>
      </c>
      <c r="R6" s="25" t="str">
        <f>$D$6</f>
        <v>Eval 1</v>
      </c>
      <c r="S6" s="25" t="str">
        <f>$E$6</f>
        <v>Eval 2</v>
      </c>
      <c r="T6" s="25" t="str">
        <f>$F$6</f>
        <v>Eval 3</v>
      </c>
      <c r="U6" s="223">
        <f>$G$6</f>
        <v>0</v>
      </c>
      <c r="V6" s="223"/>
      <c r="W6" s="223" t="s">
        <v>105</v>
      </c>
      <c r="X6" s="19" t="s">
        <v>10</v>
      </c>
      <c r="Y6" s="25" t="str">
        <f>$D$6</f>
        <v>Eval 1</v>
      </c>
      <c r="Z6" s="25" t="str">
        <f>$E$6</f>
        <v>Eval 2</v>
      </c>
      <c r="AA6" s="25" t="str">
        <f>$F$6</f>
        <v>Eval 3</v>
      </c>
      <c r="AB6" s="223">
        <f>$G$6</f>
        <v>0</v>
      </c>
      <c r="AC6" s="223"/>
      <c r="AD6" s="223" t="s">
        <v>105</v>
      </c>
      <c r="AE6" s="19" t="s">
        <v>10</v>
      </c>
      <c r="AF6" s="25" t="str">
        <f>$D$6</f>
        <v>Eval 1</v>
      </c>
      <c r="AG6" s="25" t="str">
        <f>$E$6</f>
        <v>Eval 2</v>
      </c>
      <c r="AH6" s="25" t="str">
        <f>$F$6</f>
        <v>Eval 3</v>
      </c>
      <c r="AI6" s="223">
        <f>$G$6</f>
        <v>0</v>
      </c>
      <c r="AJ6" s="223"/>
      <c r="AK6" s="223" t="s">
        <v>105</v>
      </c>
      <c r="AL6" s="19" t="s">
        <v>10</v>
      </c>
      <c r="AM6" s="25" t="str">
        <f>$D$6</f>
        <v>Eval 1</v>
      </c>
      <c r="AN6" s="25" t="str">
        <f>$E$6</f>
        <v>Eval 2</v>
      </c>
      <c r="AO6" s="25" t="str">
        <f>$F$6</f>
        <v>Eval 3</v>
      </c>
      <c r="AP6" s="223">
        <f>$G$6</f>
        <v>0</v>
      </c>
      <c r="AQ6" s="223"/>
      <c r="AR6" s="223" t="s">
        <v>105</v>
      </c>
      <c r="AS6" s="19" t="s">
        <v>10</v>
      </c>
      <c r="AT6" s="25" t="str">
        <f>$D$6</f>
        <v>Eval 1</v>
      </c>
      <c r="AU6" s="25" t="str">
        <f>$E$6</f>
        <v>Eval 2</v>
      </c>
      <c r="AV6" s="25" t="str">
        <f>$F$6</f>
        <v>Eval 3</v>
      </c>
      <c r="AW6" s="223">
        <f>$G$6</f>
        <v>0</v>
      </c>
      <c r="AX6" s="223"/>
      <c r="AY6" s="223" t="s">
        <v>105</v>
      </c>
      <c r="AZ6" s="19" t="s">
        <v>10</v>
      </c>
      <c r="BA6" s="25" t="str">
        <f>$D$6</f>
        <v>Eval 1</v>
      </c>
      <c r="BB6" s="25" t="str">
        <f>$E$6</f>
        <v>Eval 2</v>
      </c>
      <c r="BC6" s="25" t="str">
        <f>$F$6</f>
        <v>Eval 3</v>
      </c>
      <c r="BD6" s="223">
        <f>$G$6</f>
        <v>0</v>
      </c>
      <c r="BE6" s="223"/>
      <c r="BF6" s="223" t="s">
        <v>105</v>
      </c>
      <c r="BG6" s="19" t="s">
        <v>10</v>
      </c>
      <c r="BH6" s="25" t="str">
        <f>$D$6</f>
        <v>Eval 1</v>
      </c>
      <c r="BI6" s="25" t="str">
        <f>$E$6</f>
        <v>Eval 2</v>
      </c>
      <c r="BJ6" s="25" t="str">
        <f>$F$6</f>
        <v>Eval 3</v>
      </c>
      <c r="BK6" s="223">
        <f>$G$6</f>
        <v>0</v>
      </c>
      <c r="BL6" s="223"/>
      <c r="BM6" s="223" t="s">
        <v>105</v>
      </c>
      <c r="BN6" s="19" t="s">
        <v>10</v>
      </c>
      <c r="BO6" s="25" t="str">
        <f>$D$6</f>
        <v>Eval 1</v>
      </c>
      <c r="BP6" s="25" t="str">
        <f>$E$6</f>
        <v>Eval 2</v>
      </c>
      <c r="BQ6" s="25" t="str">
        <f>$F$6</f>
        <v>Eval 3</v>
      </c>
      <c r="BR6" s="223">
        <f>$G$6</f>
        <v>0</v>
      </c>
      <c r="BS6" s="223"/>
      <c r="BT6" s="223" t="s">
        <v>105</v>
      </c>
      <c r="BU6" s="19" t="s">
        <v>10</v>
      </c>
      <c r="BV6" s="25" t="str">
        <f>$D$6</f>
        <v>Eval 1</v>
      </c>
      <c r="BW6" s="25" t="str">
        <f>$E$6</f>
        <v>Eval 2</v>
      </c>
      <c r="BX6" s="25" t="str">
        <f>$F$6</f>
        <v>Eval 3</v>
      </c>
      <c r="BY6" s="223">
        <f>$G$6</f>
        <v>0</v>
      </c>
      <c r="BZ6" s="223"/>
      <c r="CA6" s="223" t="s">
        <v>105</v>
      </c>
      <c r="CB6" s="19" t="s">
        <v>10</v>
      </c>
      <c r="CC6" s="25" t="str">
        <f>$D$6</f>
        <v>Eval 1</v>
      </c>
      <c r="CD6" s="25" t="str">
        <f>$E$6</f>
        <v>Eval 2</v>
      </c>
      <c r="CE6" s="25" t="str">
        <f>$F$6</f>
        <v>Eval 3</v>
      </c>
      <c r="CF6" s="223">
        <f>$G$6</f>
        <v>0</v>
      </c>
      <c r="CG6" s="223"/>
      <c r="CH6" s="223" t="s">
        <v>105</v>
      </c>
      <c r="CI6" s="19" t="s">
        <v>10</v>
      </c>
      <c r="CJ6" s="25" t="str">
        <f>$D$6</f>
        <v>Eval 1</v>
      </c>
      <c r="CK6" s="25" t="str">
        <f>$E$6</f>
        <v>Eval 2</v>
      </c>
      <c r="CL6" s="25" t="str">
        <f>$F$6</f>
        <v>Eval 3</v>
      </c>
      <c r="CM6" s="223">
        <f>$G$6</f>
        <v>0</v>
      </c>
      <c r="CN6" s="223"/>
      <c r="CO6" s="223" t="s">
        <v>105</v>
      </c>
      <c r="CP6" s="19" t="s">
        <v>10</v>
      </c>
      <c r="CQ6" s="25" t="str">
        <f>$D$6</f>
        <v>Eval 1</v>
      </c>
      <c r="CR6" s="25" t="str">
        <f>$E$6</f>
        <v>Eval 2</v>
      </c>
      <c r="CS6" s="25" t="str">
        <f>$F$6</f>
        <v>Eval 3</v>
      </c>
      <c r="CT6" s="223">
        <f>$G$6</f>
        <v>0</v>
      </c>
      <c r="CU6" s="223"/>
      <c r="CV6" s="223" t="s">
        <v>105</v>
      </c>
      <c r="CW6" s="19" t="s">
        <v>10</v>
      </c>
      <c r="CX6" s="25" t="str">
        <f>$D$6</f>
        <v>Eval 1</v>
      </c>
      <c r="CY6" s="25" t="str">
        <f>$E$6</f>
        <v>Eval 2</v>
      </c>
      <c r="CZ6" s="25" t="str">
        <f>$F$6</f>
        <v>Eval 3</v>
      </c>
      <c r="DA6" s="223">
        <f>$G$6</f>
        <v>0</v>
      </c>
      <c r="DB6" s="223"/>
      <c r="DC6" s="223" t="s">
        <v>105</v>
      </c>
    </row>
    <row r="7" spans="1:107" s="9" customFormat="1" ht="25.5">
      <c r="A7" s="342" t="s">
        <v>2</v>
      </c>
      <c r="B7" s="365"/>
      <c r="C7" s="399"/>
      <c r="D7" s="406" t="s">
        <v>113</v>
      </c>
      <c r="E7" s="396" t="s">
        <v>113</v>
      </c>
      <c r="F7" s="396" t="s">
        <v>113</v>
      </c>
      <c r="G7" s="396" t="s">
        <v>113</v>
      </c>
      <c r="H7" s="396" t="s">
        <v>113</v>
      </c>
      <c r="I7" s="396" t="s">
        <v>113</v>
      </c>
      <c r="J7" s="399"/>
      <c r="K7" s="406" t="s">
        <v>113</v>
      </c>
      <c r="L7" s="396" t="s">
        <v>113</v>
      </c>
      <c r="M7" s="396" t="s">
        <v>113</v>
      </c>
      <c r="N7" s="396" t="s">
        <v>113</v>
      </c>
      <c r="O7" s="396" t="s">
        <v>113</v>
      </c>
      <c r="P7" s="396" t="s">
        <v>113</v>
      </c>
      <c r="Q7" s="399"/>
      <c r="R7" s="406" t="s">
        <v>113</v>
      </c>
      <c r="S7" s="396" t="s">
        <v>113</v>
      </c>
      <c r="T7" s="396" t="s">
        <v>113</v>
      </c>
      <c r="U7" s="396" t="s">
        <v>113</v>
      </c>
      <c r="V7" s="396" t="s">
        <v>113</v>
      </c>
      <c r="W7" s="396" t="s">
        <v>113</v>
      </c>
      <c r="X7" s="399"/>
      <c r="Y7" s="406" t="s">
        <v>113</v>
      </c>
      <c r="Z7" s="396" t="s">
        <v>113</v>
      </c>
      <c r="AA7" s="396" t="s">
        <v>113</v>
      </c>
      <c r="AB7" s="396" t="s">
        <v>113</v>
      </c>
      <c r="AC7" s="396" t="s">
        <v>113</v>
      </c>
      <c r="AD7" s="396" t="s">
        <v>113</v>
      </c>
      <c r="AE7" s="399"/>
      <c r="AF7" s="406" t="s">
        <v>113</v>
      </c>
      <c r="AG7" s="396" t="s">
        <v>113</v>
      </c>
      <c r="AH7" s="396" t="s">
        <v>113</v>
      </c>
      <c r="AI7" s="396" t="s">
        <v>113</v>
      </c>
      <c r="AJ7" s="396" t="s">
        <v>113</v>
      </c>
      <c r="AK7" s="396" t="s">
        <v>113</v>
      </c>
      <c r="AL7" s="399"/>
      <c r="AM7" s="406" t="s">
        <v>113</v>
      </c>
      <c r="AN7" s="396" t="s">
        <v>113</v>
      </c>
      <c r="AO7" s="396" t="s">
        <v>113</v>
      </c>
      <c r="AP7" s="396" t="s">
        <v>113</v>
      </c>
      <c r="AQ7" s="396" t="s">
        <v>113</v>
      </c>
      <c r="AR7" s="396" t="s">
        <v>113</v>
      </c>
      <c r="AS7" s="399"/>
      <c r="AT7" s="406" t="s">
        <v>113</v>
      </c>
      <c r="AU7" s="396" t="s">
        <v>113</v>
      </c>
      <c r="AV7" s="396" t="s">
        <v>113</v>
      </c>
      <c r="AW7" s="396" t="s">
        <v>113</v>
      </c>
      <c r="AX7" s="396" t="s">
        <v>113</v>
      </c>
      <c r="AY7" s="396" t="s">
        <v>113</v>
      </c>
      <c r="AZ7" s="399"/>
      <c r="BA7" s="406" t="s">
        <v>113</v>
      </c>
      <c r="BB7" s="396" t="s">
        <v>113</v>
      </c>
      <c r="BC7" s="396" t="s">
        <v>113</v>
      </c>
      <c r="BD7" s="396" t="s">
        <v>113</v>
      </c>
      <c r="BE7" s="396" t="s">
        <v>113</v>
      </c>
      <c r="BF7" s="396" t="s">
        <v>113</v>
      </c>
      <c r="BG7" s="399"/>
      <c r="BH7" s="406" t="s">
        <v>113</v>
      </c>
      <c r="BI7" s="396" t="s">
        <v>113</v>
      </c>
      <c r="BJ7" s="396" t="s">
        <v>113</v>
      </c>
      <c r="BK7" s="396" t="s">
        <v>113</v>
      </c>
      <c r="BL7" s="396" t="s">
        <v>113</v>
      </c>
      <c r="BM7" s="396" t="s">
        <v>113</v>
      </c>
      <c r="BN7" s="399"/>
      <c r="BO7" s="406" t="s">
        <v>113</v>
      </c>
      <c r="BP7" s="396" t="s">
        <v>113</v>
      </c>
      <c r="BQ7" s="396" t="s">
        <v>113</v>
      </c>
      <c r="BR7" s="396" t="s">
        <v>113</v>
      </c>
      <c r="BS7" s="396" t="s">
        <v>113</v>
      </c>
      <c r="BT7" s="396" t="s">
        <v>113</v>
      </c>
      <c r="BU7" s="399"/>
      <c r="BV7" s="406" t="s">
        <v>113</v>
      </c>
      <c r="BW7" s="396" t="s">
        <v>113</v>
      </c>
      <c r="BX7" s="396" t="s">
        <v>113</v>
      </c>
      <c r="BY7" s="396" t="s">
        <v>113</v>
      </c>
      <c r="BZ7" s="396" t="s">
        <v>113</v>
      </c>
      <c r="CA7" s="396" t="s">
        <v>113</v>
      </c>
      <c r="CB7" s="399"/>
      <c r="CC7" s="406" t="s">
        <v>113</v>
      </c>
      <c r="CD7" s="396" t="s">
        <v>113</v>
      </c>
      <c r="CE7" s="396" t="s">
        <v>113</v>
      </c>
      <c r="CF7" s="396" t="s">
        <v>113</v>
      </c>
      <c r="CG7" s="396" t="s">
        <v>113</v>
      </c>
      <c r="CH7" s="396" t="s">
        <v>113</v>
      </c>
      <c r="CI7" s="399"/>
      <c r="CJ7" s="406" t="s">
        <v>113</v>
      </c>
      <c r="CK7" s="396" t="s">
        <v>113</v>
      </c>
      <c r="CL7" s="396" t="s">
        <v>113</v>
      </c>
      <c r="CM7" s="396" t="s">
        <v>113</v>
      </c>
      <c r="CN7" s="396" t="s">
        <v>113</v>
      </c>
      <c r="CO7" s="396" t="s">
        <v>113</v>
      </c>
      <c r="CP7" s="399"/>
      <c r="CQ7" s="406" t="s">
        <v>113</v>
      </c>
      <c r="CR7" s="396" t="s">
        <v>113</v>
      </c>
      <c r="CS7" s="396" t="s">
        <v>113</v>
      </c>
      <c r="CT7" s="396" t="s">
        <v>113</v>
      </c>
      <c r="CU7" s="396" t="s">
        <v>113</v>
      </c>
      <c r="CV7" s="396" t="s">
        <v>113</v>
      </c>
      <c r="CW7" s="399"/>
      <c r="CX7" s="406" t="s">
        <v>113</v>
      </c>
      <c r="CY7" s="396" t="s">
        <v>113</v>
      </c>
      <c r="CZ7" s="396" t="s">
        <v>113</v>
      </c>
      <c r="DA7" s="396" t="s">
        <v>113</v>
      </c>
      <c r="DB7" s="396" t="s">
        <v>113</v>
      </c>
      <c r="DC7" s="396" t="s">
        <v>113</v>
      </c>
    </row>
    <row r="8" spans="1:107" s="9" customFormat="1" ht="20.25" customHeight="1">
      <c r="A8" s="343" t="s">
        <v>7</v>
      </c>
      <c r="B8" s="368"/>
      <c r="C8" s="399"/>
      <c r="D8" s="407" t="s">
        <v>114</v>
      </c>
      <c r="E8" s="397" t="s">
        <v>114</v>
      </c>
      <c r="F8" s="397" t="s">
        <v>114</v>
      </c>
      <c r="G8" s="397" t="s">
        <v>114</v>
      </c>
      <c r="H8" s="397" t="s">
        <v>114</v>
      </c>
      <c r="I8" s="397" t="s">
        <v>114</v>
      </c>
      <c r="J8" s="399"/>
      <c r="K8" s="407" t="s">
        <v>114</v>
      </c>
      <c r="L8" s="397" t="s">
        <v>114</v>
      </c>
      <c r="M8" s="397" t="s">
        <v>114</v>
      </c>
      <c r="N8" s="397" t="s">
        <v>114</v>
      </c>
      <c r="O8" s="397" t="s">
        <v>114</v>
      </c>
      <c r="P8" s="397" t="s">
        <v>114</v>
      </c>
      <c r="Q8" s="401"/>
      <c r="R8" s="407" t="s">
        <v>114</v>
      </c>
      <c r="S8" s="397" t="s">
        <v>114</v>
      </c>
      <c r="T8" s="397" t="s">
        <v>114</v>
      </c>
      <c r="U8" s="397" t="s">
        <v>114</v>
      </c>
      <c r="V8" s="397" t="s">
        <v>114</v>
      </c>
      <c r="W8" s="397" t="s">
        <v>114</v>
      </c>
      <c r="X8" s="401"/>
      <c r="Y8" s="407" t="s">
        <v>114</v>
      </c>
      <c r="Z8" s="397" t="s">
        <v>114</v>
      </c>
      <c r="AA8" s="397" t="s">
        <v>114</v>
      </c>
      <c r="AB8" s="397" t="s">
        <v>114</v>
      </c>
      <c r="AC8" s="397" t="s">
        <v>114</v>
      </c>
      <c r="AD8" s="397" t="s">
        <v>114</v>
      </c>
      <c r="AE8" s="401"/>
      <c r="AF8" s="407" t="s">
        <v>114</v>
      </c>
      <c r="AG8" s="397" t="s">
        <v>114</v>
      </c>
      <c r="AH8" s="397" t="s">
        <v>114</v>
      </c>
      <c r="AI8" s="397" t="s">
        <v>114</v>
      </c>
      <c r="AJ8" s="397" t="s">
        <v>114</v>
      </c>
      <c r="AK8" s="397" t="s">
        <v>114</v>
      </c>
      <c r="AL8" s="401"/>
      <c r="AM8" s="407" t="s">
        <v>114</v>
      </c>
      <c r="AN8" s="397" t="s">
        <v>114</v>
      </c>
      <c r="AO8" s="397" t="s">
        <v>114</v>
      </c>
      <c r="AP8" s="397" t="s">
        <v>114</v>
      </c>
      <c r="AQ8" s="397" t="s">
        <v>114</v>
      </c>
      <c r="AR8" s="397" t="s">
        <v>114</v>
      </c>
      <c r="AS8" s="401"/>
      <c r="AT8" s="407" t="s">
        <v>114</v>
      </c>
      <c r="AU8" s="397" t="s">
        <v>114</v>
      </c>
      <c r="AV8" s="397" t="s">
        <v>114</v>
      </c>
      <c r="AW8" s="397" t="s">
        <v>114</v>
      </c>
      <c r="AX8" s="397" t="s">
        <v>114</v>
      </c>
      <c r="AY8" s="397" t="s">
        <v>114</v>
      </c>
      <c r="AZ8" s="401"/>
      <c r="BA8" s="407" t="s">
        <v>114</v>
      </c>
      <c r="BB8" s="397" t="s">
        <v>114</v>
      </c>
      <c r="BC8" s="397" t="s">
        <v>114</v>
      </c>
      <c r="BD8" s="397" t="s">
        <v>114</v>
      </c>
      <c r="BE8" s="397" t="s">
        <v>114</v>
      </c>
      <c r="BF8" s="397" t="s">
        <v>114</v>
      </c>
      <c r="BG8" s="401"/>
      <c r="BH8" s="407" t="s">
        <v>114</v>
      </c>
      <c r="BI8" s="397" t="s">
        <v>114</v>
      </c>
      <c r="BJ8" s="397" t="s">
        <v>114</v>
      </c>
      <c r="BK8" s="397" t="s">
        <v>114</v>
      </c>
      <c r="BL8" s="397" t="s">
        <v>114</v>
      </c>
      <c r="BM8" s="397" t="s">
        <v>114</v>
      </c>
      <c r="BN8" s="401"/>
      <c r="BO8" s="407" t="s">
        <v>114</v>
      </c>
      <c r="BP8" s="397" t="s">
        <v>114</v>
      </c>
      <c r="BQ8" s="397" t="s">
        <v>114</v>
      </c>
      <c r="BR8" s="397" t="s">
        <v>114</v>
      </c>
      <c r="BS8" s="397" t="s">
        <v>114</v>
      </c>
      <c r="BT8" s="397" t="s">
        <v>114</v>
      </c>
      <c r="BU8" s="401"/>
      <c r="BV8" s="407" t="s">
        <v>114</v>
      </c>
      <c r="BW8" s="397" t="s">
        <v>114</v>
      </c>
      <c r="BX8" s="397" t="s">
        <v>114</v>
      </c>
      <c r="BY8" s="397" t="s">
        <v>114</v>
      </c>
      <c r="BZ8" s="397" t="s">
        <v>114</v>
      </c>
      <c r="CA8" s="397" t="s">
        <v>114</v>
      </c>
      <c r="CB8" s="401"/>
      <c r="CC8" s="407" t="s">
        <v>114</v>
      </c>
      <c r="CD8" s="397" t="s">
        <v>114</v>
      </c>
      <c r="CE8" s="397" t="s">
        <v>114</v>
      </c>
      <c r="CF8" s="397" t="s">
        <v>114</v>
      </c>
      <c r="CG8" s="397" t="s">
        <v>114</v>
      </c>
      <c r="CH8" s="397" t="s">
        <v>114</v>
      </c>
      <c r="CI8" s="401"/>
      <c r="CJ8" s="407" t="s">
        <v>114</v>
      </c>
      <c r="CK8" s="397" t="s">
        <v>114</v>
      </c>
      <c r="CL8" s="397" t="s">
        <v>114</v>
      </c>
      <c r="CM8" s="397" t="s">
        <v>114</v>
      </c>
      <c r="CN8" s="397" t="s">
        <v>114</v>
      </c>
      <c r="CO8" s="397" t="s">
        <v>114</v>
      </c>
      <c r="CP8" s="401"/>
      <c r="CQ8" s="407" t="s">
        <v>114</v>
      </c>
      <c r="CR8" s="397" t="s">
        <v>114</v>
      </c>
      <c r="CS8" s="397" t="s">
        <v>114</v>
      </c>
      <c r="CT8" s="397" t="s">
        <v>114</v>
      </c>
      <c r="CU8" s="397" t="s">
        <v>114</v>
      </c>
      <c r="CV8" s="397" t="s">
        <v>114</v>
      </c>
      <c r="CW8" s="401"/>
      <c r="CX8" s="407" t="s">
        <v>114</v>
      </c>
      <c r="CY8" s="397" t="s">
        <v>114</v>
      </c>
      <c r="CZ8" s="397" t="s">
        <v>114</v>
      </c>
      <c r="DA8" s="397" t="s">
        <v>114</v>
      </c>
      <c r="DB8" s="397" t="s">
        <v>114</v>
      </c>
      <c r="DC8" s="397" t="s">
        <v>114</v>
      </c>
    </row>
    <row r="9" spans="1:107" s="9" customFormat="1" ht="25.5" customHeight="1">
      <c r="A9" s="248" t="str">
        <f>IF('Weighted Price'!A6="","",'Weighted Price'!A6)</f>
        <v>E.G. Financial Capability</v>
      </c>
      <c r="B9" s="82" t="s">
        <v>0</v>
      </c>
      <c r="C9" s="162"/>
      <c r="D9" s="318"/>
      <c r="E9" s="319"/>
      <c r="F9" s="319"/>
      <c r="G9" s="319"/>
      <c r="H9" s="319"/>
      <c r="I9" s="398"/>
      <c r="J9" s="162"/>
      <c r="K9" s="318"/>
      <c r="L9" s="319"/>
      <c r="M9" s="319"/>
      <c r="N9" s="319"/>
      <c r="O9" s="319"/>
      <c r="P9" s="398"/>
      <c r="Q9" s="162"/>
      <c r="R9" s="318"/>
      <c r="S9" s="319"/>
      <c r="T9" s="319"/>
      <c r="U9" s="319"/>
      <c r="V9" s="319"/>
      <c r="W9" s="398"/>
      <c r="X9" s="162"/>
      <c r="Y9" s="318"/>
      <c r="Z9" s="319"/>
      <c r="AA9" s="319"/>
      <c r="AB9" s="319"/>
      <c r="AC9" s="319"/>
      <c r="AD9" s="398"/>
      <c r="AE9" s="162"/>
      <c r="AF9" s="318"/>
      <c r="AG9" s="319"/>
      <c r="AH9" s="319"/>
      <c r="AI9" s="319"/>
      <c r="AJ9" s="319"/>
      <c r="AK9" s="398"/>
      <c r="AL9" s="162"/>
      <c r="AM9" s="318"/>
      <c r="AN9" s="319"/>
      <c r="AO9" s="319"/>
      <c r="AP9" s="319"/>
      <c r="AQ9" s="319"/>
      <c r="AR9" s="398"/>
      <c r="AS9" s="162"/>
      <c r="AT9" s="318"/>
      <c r="AU9" s="319"/>
      <c r="AV9" s="319"/>
      <c r="AW9" s="319"/>
      <c r="AX9" s="319"/>
      <c r="AY9" s="398"/>
      <c r="AZ9" s="162"/>
      <c r="BA9" s="318"/>
      <c r="BB9" s="319"/>
      <c r="BC9" s="319"/>
      <c r="BD9" s="319"/>
      <c r="BE9" s="319"/>
      <c r="BF9" s="398"/>
      <c r="BG9" s="162"/>
      <c r="BH9" s="318"/>
      <c r="BI9" s="319"/>
      <c r="BJ9" s="319"/>
      <c r="BK9" s="319"/>
      <c r="BL9" s="319"/>
      <c r="BM9" s="398"/>
      <c r="BN9" s="162"/>
      <c r="BO9" s="318"/>
      <c r="BP9" s="319"/>
      <c r="BQ9" s="319"/>
      <c r="BR9" s="319"/>
      <c r="BS9" s="319"/>
      <c r="BT9" s="398"/>
      <c r="BU9" s="162"/>
      <c r="BV9" s="318"/>
      <c r="BW9" s="319"/>
      <c r="BX9" s="319"/>
      <c r="BY9" s="319"/>
      <c r="BZ9" s="319"/>
      <c r="CA9" s="398"/>
      <c r="CB9" s="162"/>
      <c r="CC9" s="318"/>
      <c r="CD9" s="319"/>
      <c r="CE9" s="319"/>
      <c r="CF9" s="319"/>
      <c r="CG9" s="319"/>
      <c r="CH9" s="398"/>
      <c r="CI9" s="162"/>
      <c r="CJ9" s="318"/>
      <c r="CK9" s="319"/>
      <c r="CL9" s="319"/>
      <c r="CM9" s="319"/>
      <c r="CN9" s="319"/>
      <c r="CO9" s="398"/>
      <c r="CP9" s="162"/>
      <c r="CQ9" s="318"/>
      <c r="CR9" s="319"/>
      <c r="CS9" s="319"/>
      <c r="CT9" s="319"/>
      <c r="CU9" s="319"/>
      <c r="CV9" s="398"/>
      <c r="CW9" s="162"/>
      <c r="CX9" s="318"/>
      <c r="CY9" s="319"/>
      <c r="CZ9" s="319"/>
      <c r="DA9" s="319"/>
      <c r="DB9" s="319"/>
      <c r="DC9" s="398"/>
    </row>
    <row r="10" spans="1:107" s="9" customFormat="1" ht="45" customHeight="1">
      <c r="A10" s="248">
        <f>IF('Weighted Price'!A7="","",'Weighted Price'!A7)</f>
      </c>
      <c r="B10" s="82" t="s">
        <v>0</v>
      </c>
      <c r="C10" s="162"/>
      <c r="D10" s="318"/>
      <c r="E10" s="319"/>
      <c r="F10" s="319"/>
      <c r="G10" s="319"/>
      <c r="H10" s="319"/>
      <c r="I10" s="398"/>
      <c r="J10" s="162"/>
      <c r="K10" s="318"/>
      <c r="L10" s="319"/>
      <c r="M10" s="319"/>
      <c r="N10" s="319"/>
      <c r="O10" s="319"/>
      <c r="P10" s="398"/>
      <c r="Q10" s="162"/>
      <c r="R10" s="318"/>
      <c r="S10" s="319"/>
      <c r="T10" s="319"/>
      <c r="U10" s="319"/>
      <c r="V10" s="319"/>
      <c r="W10" s="398"/>
      <c r="X10" s="162"/>
      <c r="Y10" s="318"/>
      <c r="Z10" s="319"/>
      <c r="AA10" s="319"/>
      <c r="AB10" s="319"/>
      <c r="AC10" s="319"/>
      <c r="AD10" s="398"/>
      <c r="AE10" s="162"/>
      <c r="AF10" s="318"/>
      <c r="AG10" s="319"/>
      <c r="AH10" s="319"/>
      <c r="AI10" s="319"/>
      <c r="AJ10" s="319"/>
      <c r="AK10" s="398"/>
      <c r="AL10" s="162"/>
      <c r="AM10" s="318"/>
      <c r="AN10" s="319"/>
      <c r="AO10" s="319"/>
      <c r="AP10" s="319"/>
      <c r="AQ10" s="319"/>
      <c r="AR10" s="398"/>
      <c r="AS10" s="162"/>
      <c r="AT10" s="318"/>
      <c r="AU10" s="319"/>
      <c r="AV10" s="319"/>
      <c r="AW10" s="319"/>
      <c r="AX10" s="319"/>
      <c r="AY10" s="398"/>
      <c r="AZ10" s="162"/>
      <c r="BA10" s="318"/>
      <c r="BB10" s="319"/>
      <c r="BC10" s="319"/>
      <c r="BD10" s="319"/>
      <c r="BE10" s="319"/>
      <c r="BF10" s="398"/>
      <c r="BG10" s="162"/>
      <c r="BH10" s="318"/>
      <c r="BI10" s="319"/>
      <c r="BJ10" s="319"/>
      <c r="BK10" s="319"/>
      <c r="BL10" s="319"/>
      <c r="BM10" s="398"/>
      <c r="BN10" s="162"/>
      <c r="BO10" s="318"/>
      <c r="BP10" s="319"/>
      <c r="BQ10" s="319"/>
      <c r="BR10" s="319"/>
      <c r="BS10" s="319"/>
      <c r="BT10" s="398"/>
      <c r="BU10" s="162"/>
      <c r="BV10" s="318"/>
      <c r="BW10" s="319"/>
      <c r="BX10" s="319"/>
      <c r="BY10" s="319"/>
      <c r="BZ10" s="319"/>
      <c r="CA10" s="398"/>
      <c r="CB10" s="162"/>
      <c r="CC10" s="318"/>
      <c r="CD10" s="319"/>
      <c r="CE10" s="319"/>
      <c r="CF10" s="319"/>
      <c r="CG10" s="319"/>
      <c r="CH10" s="398"/>
      <c r="CI10" s="162"/>
      <c r="CJ10" s="318"/>
      <c r="CK10" s="319"/>
      <c r="CL10" s="319"/>
      <c r="CM10" s="319"/>
      <c r="CN10" s="319"/>
      <c r="CO10" s="398"/>
      <c r="CP10" s="162"/>
      <c r="CQ10" s="318"/>
      <c r="CR10" s="319"/>
      <c r="CS10" s="319"/>
      <c r="CT10" s="319"/>
      <c r="CU10" s="319"/>
      <c r="CV10" s="398"/>
      <c r="CW10" s="162" t="s">
        <v>48</v>
      </c>
      <c r="CX10" s="318"/>
      <c r="CY10" s="319"/>
      <c r="CZ10" s="319"/>
      <c r="DA10" s="319"/>
      <c r="DB10" s="319"/>
      <c r="DC10" s="398"/>
    </row>
    <row r="11" spans="1:107" s="9" customFormat="1" ht="43.5" customHeight="1">
      <c r="A11" s="248">
        <f>IF('Weighted Price'!A8="","",'Weighted Price'!A8)</f>
      </c>
      <c r="B11" s="82" t="s">
        <v>0</v>
      </c>
      <c r="C11" s="162"/>
      <c r="D11" s="318"/>
      <c r="E11" s="319"/>
      <c r="F11" s="319"/>
      <c r="G11" s="319"/>
      <c r="H11" s="319"/>
      <c r="I11" s="398"/>
      <c r="J11" s="162"/>
      <c r="K11" s="318"/>
      <c r="L11" s="319"/>
      <c r="M11" s="319"/>
      <c r="N11" s="319"/>
      <c r="O11" s="319"/>
      <c r="P11" s="398"/>
      <c r="Q11" s="162"/>
      <c r="R11" s="318"/>
      <c r="S11" s="319"/>
      <c r="T11" s="319"/>
      <c r="U11" s="319"/>
      <c r="V11" s="319"/>
      <c r="W11" s="398"/>
      <c r="X11" s="162"/>
      <c r="Y11" s="318"/>
      <c r="Z11" s="319"/>
      <c r="AA11" s="319"/>
      <c r="AB11" s="319"/>
      <c r="AC11" s="319"/>
      <c r="AD11" s="398"/>
      <c r="AE11" s="162"/>
      <c r="AF11" s="318"/>
      <c r="AG11" s="319"/>
      <c r="AH11" s="319"/>
      <c r="AI11" s="319"/>
      <c r="AJ11" s="319"/>
      <c r="AK11" s="398"/>
      <c r="AL11" s="162"/>
      <c r="AM11" s="318"/>
      <c r="AN11" s="319"/>
      <c r="AO11" s="319"/>
      <c r="AP11" s="319"/>
      <c r="AQ11" s="319"/>
      <c r="AR11" s="398"/>
      <c r="AS11" s="162"/>
      <c r="AT11" s="318"/>
      <c r="AU11" s="319"/>
      <c r="AV11" s="319"/>
      <c r="AW11" s="319"/>
      <c r="AX11" s="319"/>
      <c r="AY11" s="398"/>
      <c r="AZ11" s="162"/>
      <c r="BA11" s="318"/>
      <c r="BB11" s="319"/>
      <c r="BC11" s="319"/>
      <c r="BD11" s="319"/>
      <c r="BE11" s="319"/>
      <c r="BF11" s="398"/>
      <c r="BG11" s="162"/>
      <c r="BH11" s="318"/>
      <c r="BI11" s="319"/>
      <c r="BJ11" s="319"/>
      <c r="BK11" s="319"/>
      <c r="BL11" s="319"/>
      <c r="BM11" s="398"/>
      <c r="BN11" s="162"/>
      <c r="BO11" s="318"/>
      <c r="BP11" s="319"/>
      <c r="BQ11" s="319"/>
      <c r="BR11" s="319"/>
      <c r="BS11" s="319"/>
      <c r="BT11" s="398"/>
      <c r="BU11" s="162"/>
      <c r="BV11" s="318"/>
      <c r="BW11" s="319"/>
      <c r="BX11" s="319"/>
      <c r="BY11" s="319"/>
      <c r="BZ11" s="319"/>
      <c r="CA11" s="398"/>
      <c r="CB11" s="162"/>
      <c r="CC11" s="318"/>
      <c r="CD11" s="319"/>
      <c r="CE11" s="319"/>
      <c r="CF11" s="319"/>
      <c r="CG11" s="319"/>
      <c r="CH11" s="398"/>
      <c r="CI11" s="162"/>
      <c r="CJ11" s="318"/>
      <c r="CK11" s="319"/>
      <c r="CL11" s="319"/>
      <c r="CM11" s="319"/>
      <c r="CN11" s="319"/>
      <c r="CO11" s="398"/>
      <c r="CP11" s="162"/>
      <c r="CQ11" s="318"/>
      <c r="CR11" s="319"/>
      <c r="CS11" s="319"/>
      <c r="CT11" s="319"/>
      <c r="CU11" s="319"/>
      <c r="CV11" s="398"/>
      <c r="CW11" s="162" t="s">
        <v>73</v>
      </c>
      <c r="CX11" s="318"/>
      <c r="CY11" s="319"/>
      <c r="CZ11" s="319"/>
      <c r="DA11" s="319"/>
      <c r="DB11" s="319"/>
      <c r="DC11" s="398"/>
    </row>
    <row r="12" spans="1:107" s="9" customFormat="1" ht="42" customHeight="1" thickBot="1">
      <c r="A12" s="248">
        <f>IF('Weighted Price'!A9="","",'Weighted Price'!A9)</f>
      </c>
      <c r="B12" s="164" t="s">
        <v>0</v>
      </c>
      <c r="C12" s="258"/>
      <c r="D12" s="320"/>
      <c r="E12" s="321"/>
      <c r="F12" s="321"/>
      <c r="G12" s="259"/>
      <c r="H12" s="259"/>
      <c r="I12" s="398"/>
      <c r="J12" s="258"/>
      <c r="K12" s="320"/>
      <c r="L12" s="321"/>
      <c r="M12" s="321"/>
      <c r="N12" s="259"/>
      <c r="O12" s="259"/>
      <c r="P12" s="398"/>
      <c r="Q12" s="260"/>
      <c r="R12" s="320"/>
      <c r="S12" s="321"/>
      <c r="T12" s="321"/>
      <c r="U12" s="259"/>
      <c r="V12" s="259"/>
      <c r="W12" s="398"/>
      <c r="X12" s="260"/>
      <c r="Y12" s="320"/>
      <c r="Z12" s="321"/>
      <c r="AA12" s="321"/>
      <c r="AB12" s="259"/>
      <c r="AC12" s="259"/>
      <c r="AD12" s="398"/>
      <c r="AE12" s="260"/>
      <c r="AF12" s="320"/>
      <c r="AG12" s="321"/>
      <c r="AH12" s="321"/>
      <c r="AI12" s="259"/>
      <c r="AJ12" s="259"/>
      <c r="AK12" s="398"/>
      <c r="AL12" s="260"/>
      <c r="AM12" s="320"/>
      <c r="AN12" s="321"/>
      <c r="AO12" s="321"/>
      <c r="AP12" s="259"/>
      <c r="AQ12" s="259"/>
      <c r="AR12" s="398"/>
      <c r="AS12" s="260"/>
      <c r="AT12" s="320"/>
      <c r="AU12" s="321"/>
      <c r="AV12" s="321"/>
      <c r="AW12" s="259"/>
      <c r="AX12" s="259"/>
      <c r="AY12" s="398"/>
      <c r="AZ12" s="260"/>
      <c r="BA12" s="320"/>
      <c r="BB12" s="321"/>
      <c r="BC12" s="321"/>
      <c r="BD12" s="259"/>
      <c r="BE12" s="259"/>
      <c r="BF12" s="398"/>
      <c r="BG12" s="260"/>
      <c r="BH12" s="320"/>
      <c r="BI12" s="321"/>
      <c r="BJ12" s="321"/>
      <c r="BK12" s="259"/>
      <c r="BL12" s="259"/>
      <c r="BM12" s="398"/>
      <c r="BN12" s="260"/>
      <c r="BO12" s="320"/>
      <c r="BP12" s="321"/>
      <c r="BQ12" s="321"/>
      <c r="BR12" s="259"/>
      <c r="BS12" s="259"/>
      <c r="BT12" s="398"/>
      <c r="BU12" s="260"/>
      <c r="BV12" s="320"/>
      <c r="BW12" s="321"/>
      <c r="BX12" s="321"/>
      <c r="BY12" s="259"/>
      <c r="BZ12" s="259"/>
      <c r="CA12" s="398"/>
      <c r="CB12" s="260"/>
      <c r="CC12" s="320"/>
      <c r="CD12" s="321"/>
      <c r="CE12" s="321"/>
      <c r="CF12" s="259"/>
      <c r="CG12" s="259"/>
      <c r="CH12" s="398"/>
      <c r="CI12" s="260"/>
      <c r="CJ12" s="320"/>
      <c r="CK12" s="321"/>
      <c r="CL12" s="321"/>
      <c r="CM12" s="259"/>
      <c r="CN12" s="259"/>
      <c r="CO12" s="398"/>
      <c r="CP12" s="260"/>
      <c r="CQ12" s="320"/>
      <c r="CR12" s="321"/>
      <c r="CS12" s="321"/>
      <c r="CT12" s="259"/>
      <c r="CU12" s="259"/>
      <c r="CV12" s="398"/>
      <c r="CW12" s="260"/>
      <c r="CX12" s="320"/>
      <c r="CY12" s="321"/>
      <c r="CZ12" s="321"/>
      <c r="DA12" s="259"/>
      <c r="DB12" s="259"/>
      <c r="DC12" s="398"/>
    </row>
    <row r="13" spans="1:107" s="9" customFormat="1" ht="36" customHeight="1">
      <c r="A13" s="335" t="s">
        <v>6</v>
      </c>
      <c r="B13" s="371"/>
      <c r="C13" s="337" t="s">
        <v>145</v>
      </c>
      <c r="D13" s="373" t="str">
        <f>$D$6</f>
        <v>Eval 1</v>
      </c>
      <c r="E13" s="373" t="str">
        <f>$E$6</f>
        <v>Eval 2</v>
      </c>
      <c r="F13" s="373" t="str">
        <f>$F$6</f>
        <v>Eval 3</v>
      </c>
      <c r="G13" s="374" t="s">
        <v>106</v>
      </c>
      <c r="H13" s="374" t="s">
        <v>105</v>
      </c>
      <c r="I13" s="374" t="s">
        <v>9</v>
      </c>
      <c r="J13" s="375"/>
      <c r="K13" s="373" t="str">
        <f>$D$6</f>
        <v>Eval 1</v>
      </c>
      <c r="L13" s="373" t="str">
        <f>$E$6</f>
        <v>Eval 2</v>
      </c>
      <c r="M13" s="373" t="str">
        <f>$F$6</f>
        <v>Eval 3</v>
      </c>
      <c r="N13" s="374" t="s">
        <v>106</v>
      </c>
      <c r="O13" s="374" t="s">
        <v>105</v>
      </c>
      <c r="P13" s="374" t="s">
        <v>9</v>
      </c>
      <c r="Q13" s="375"/>
      <c r="R13" s="373" t="str">
        <f>$D$6</f>
        <v>Eval 1</v>
      </c>
      <c r="S13" s="373" t="str">
        <f>$E$6</f>
        <v>Eval 2</v>
      </c>
      <c r="T13" s="373" t="str">
        <f>$F$6</f>
        <v>Eval 3</v>
      </c>
      <c r="U13" s="374" t="s">
        <v>106</v>
      </c>
      <c r="V13" s="374" t="s">
        <v>105</v>
      </c>
      <c r="W13" s="374" t="s">
        <v>9</v>
      </c>
      <c r="X13" s="375"/>
      <c r="Y13" s="373" t="str">
        <f>$D$6</f>
        <v>Eval 1</v>
      </c>
      <c r="Z13" s="373" t="str">
        <f>$E$6</f>
        <v>Eval 2</v>
      </c>
      <c r="AA13" s="373" t="str">
        <f>$F$6</f>
        <v>Eval 3</v>
      </c>
      <c r="AB13" s="374" t="s">
        <v>106</v>
      </c>
      <c r="AC13" s="374" t="s">
        <v>105</v>
      </c>
      <c r="AD13" s="374" t="s">
        <v>9</v>
      </c>
      <c r="AE13" s="375"/>
      <c r="AF13" s="373" t="str">
        <f>$D$6</f>
        <v>Eval 1</v>
      </c>
      <c r="AG13" s="373" t="str">
        <f>$E$6</f>
        <v>Eval 2</v>
      </c>
      <c r="AH13" s="373" t="str">
        <f>$F$6</f>
        <v>Eval 3</v>
      </c>
      <c r="AI13" s="374" t="s">
        <v>106</v>
      </c>
      <c r="AJ13" s="374" t="s">
        <v>105</v>
      </c>
      <c r="AK13" s="374" t="s">
        <v>9</v>
      </c>
      <c r="AL13" s="375"/>
      <c r="AM13" s="373" t="str">
        <f>$D$6</f>
        <v>Eval 1</v>
      </c>
      <c r="AN13" s="373" t="str">
        <f>$E$6</f>
        <v>Eval 2</v>
      </c>
      <c r="AO13" s="373" t="str">
        <f>$F$6</f>
        <v>Eval 3</v>
      </c>
      <c r="AP13" s="374" t="s">
        <v>106</v>
      </c>
      <c r="AQ13" s="374" t="s">
        <v>105</v>
      </c>
      <c r="AR13" s="374" t="s">
        <v>9</v>
      </c>
      <c r="AS13" s="375"/>
      <c r="AT13" s="373" t="str">
        <f>$D$6</f>
        <v>Eval 1</v>
      </c>
      <c r="AU13" s="373" t="str">
        <f>$E$6</f>
        <v>Eval 2</v>
      </c>
      <c r="AV13" s="373" t="str">
        <f>$F$6</f>
        <v>Eval 3</v>
      </c>
      <c r="AW13" s="374" t="s">
        <v>106</v>
      </c>
      <c r="AX13" s="374" t="s">
        <v>105</v>
      </c>
      <c r="AY13" s="374" t="s">
        <v>9</v>
      </c>
      <c r="AZ13" s="375"/>
      <c r="BA13" s="373" t="str">
        <f>$D$6</f>
        <v>Eval 1</v>
      </c>
      <c r="BB13" s="373" t="str">
        <f>$E$6</f>
        <v>Eval 2</v>
      </c>
      <c r="BC13" s="373" t="str">
        <f>$F$6</f>
        <v>Eval 3</v>
      </c>
      <c r="BD13" s="374" t="s">
        <v>106</v>
      </c>
      <c r="BE13" s="374" t="s">
        <v>105</v>
      </c>
      <c r="BF13" s="374" t="s">
        <v>9</v>
      </c>
      <c r="BG13" s="375"/>
      <c r="BH13" s="373" t="str">
        <f>$D$6</f>
        <v>Eval 1</v>
      </c>
      <c r="BI13" s="373" t="str">
        <f>$E$6</f>
        <v>Eval 2</v>
      </c>
      <c r="BJ13" s="373" t="str">
        <f>$F$6</f>
        <v>Eval 3</v>
      </c>
      <c r="BK13" s="374" t="s">
        <v>106</v>
      </c>
      <c r="BL13" s="374" t="s">
        <v>105</v>
      </c>
      <c r="BM13" s="374" t="s">
        <v>9</v>
      </c>
      <c r="BN13" s="375"/>
      <c r="BO13" s="373" t="str">
        <f>$D$6</f>
        <v>Eval 1</v>
      </c>
      <c r="BP13" s="373" t="str">
        <f>$E$6</f>
        <v>Eval 2</v>
      </c>
      <c r="BQ13" s="373" t="str">
        <f>$F$6</f>
        <v>Eval 3</v>
      </c>
      <c r="BR13" s="374" t="s">
        <v>106</v>
      </c>
      <c r="BS13" s="374" t="s">
        <v>105</v>
      </c>
      <c r="BT13" s="374" t="s">
        <v>9</v>
      </c>
      <c r="BU13" s="375"/>
      <c r="BV13" s="373" t="str">
        <f>$D$6</f>
        <v>Eval 1</v>
      </c>
      <c r="BW13" s="373" t="str">
        <f>$E$6</f>
        <v>Eval 2</v>
      </c>
      <c r="BX13" s="373" t="str">
        <f>$F$6</f>
        <v>Eval 3</v>
      </c>
      <c r="BY13" s="374" t="s">
        <v>106</v>
      </c>
      <c r="BZ13" s="374" t="s">
        <v>105</v>
      </c>
      <c r="CA13" s="374" t="s">
        <v>9</v>
      </c>
      <c r="CB13" s="375"/>
      <c r="CC13" s="373" t="str">
        <f>$D$6</f>
        <v>Eval 1</v>
      </c>
      <c r="CD13" s="373" t="str">
        <f>$E$6</f>
        <v>Eval 2</v>
      </c>
      <c r="CE13" s="373" t="str">
        <f>$F$6</f>
        <v>Eval 3</v>
      </c>
      <c r="CF13" s="374" t="s">
        <v>106</v>
      </c>
      <c r="CG13" s="374" t="s">
        <v>105</v>
      </c>
      <c r="CH13" s="374" t="s">
        <v>9</v>
      </c>
      <c r="CI13" s="375"/>
      <c r="CJ13" s="373" t="str">
        <f>$D$6</f>
        <v>Eval 1</v>
      </c>
      <c r="CK13" s="373" t="str">
        <f>$E$6</f>
        <v>Eval 2</v>
      </c>
      <c r="CL13" s="373" t="str">
        <f>$F$6</f>
        <v>Eval 3</v>
      </c>
      <c r="CM13" s="374" t="s">
        <v>106</v>
      </c>
      <c r="CN13" s="374" t="s">
        <v>105</v>
      </c>
      <c r="CO13" s="374" t="s">
        <v>9</v>
      </c>
      <c r="CP13" s="375"/>
      <c r="CQ13" s="373" t="str">
        <f>$D$6</f>
        <v>Eval 1</v>
      </c>
      <c r="CR13" s="373" t="str">
        <f>$E$6</f>
        <v>Eval 2</v>
      </c>
      <c r="CS13" s="373" t="str">
        <f>$F$6</f>
        <v>Eval 3</v>
      </c>
      <c r="CT13" s="374" t="s">
        <v>106</v>
      </c>
      <c r="CU13" s="374" t="s">
        <v>105</v>
      </c>
      <c r="CV13" s="374" t="s">
        <v>9</v>
      </c>
      <c r="CW13" s="337" t="s">
        <v>97</v>
      </c>
      <c r="CX13" s="373" t="str">
        <f>$D$6</f>
        <v>Eval 1</v>
      </c>
      <c r="CY13" s="373" t="str">
        <f>$E$6</f>
        <v>Eval 2</v>
      </c>
      <c r="CZ13" s="373" t="str">
        <f>$F$6</f>
        <v>Eval 3</v>
      </c>
      <c r="DA13" s="374" t="s">
        <v>106</v>
      </c>
      <c r="DB13" s="374" t="s">
        <v>105</v>
      </c>
      <c r="DC13" s="374" t="s">
        <v>9</v>
      </c>
    </row>
    <row r="14" spans="1:107" s="9" customFormat="1" ht="95.25" customHeight="1">
      <c r="A14" s="248" t="str">
        <f>IF('Weighted Price'!A11="","",'Weighted Price'!A11)</f>
        <v>List Evaluation Criteria and weighting as provided in the tender documents. Adjust criteria below (and above) to suit. 
E.G. 
Historical Performance</v>
      </c>
      <c r="B14" s="249"/>
      <c r="C14" s="250"/>
      <c r="D14" s="251"/>
      <c r="E14" s="252"/>
      <c r="F14" s="252"/>
      <c r="G14" s="253">
        <f aca="true" t="shared" si="0" ref="G14:G19">IF(SUM(D14:F14)=0,"",AVERAGE(D14:F14))</f>
      </c>
      <c r="H14" s="253">
        <f aca="true" t="shared" si="1" ref="H14:H19">G14</f>
      </c>
      <c r="I14" s="253">
        <f aca="true" t="shared" si="2" ref="I14:I19">IF(H14="","",$B14*H14*10)</f>
      </c>
      <c r="J14" s="250"/>
      <c r="K14" s="251"/>
      <c r="L14" s="252"/>
      <c r="M14" s="252"/>
      <c r="N14" s="253">
        <f aca="true" t="shared" si="3" ref="N14:N19">IF(SUM(K14:M14)=0,"",AVERAGE(K14:M14))</f>
      </c>
      <c r="O14" s="253">
        <f aca="true" t="shared" si="4" ref="O14:O19">N14</f>
      </c>
      <c r="P14" s="253">
        <f aca="true" t="shared" si="5" ref="P14:P19">IF(O14="","",$B14*O14*10)</f>
      </c>
      <c r="Q14" s="250"/>
      <c r="R14" s="251"/>
      <c r="S14" s="252"/>
      <c r="T14" s="252"/>
      <c r="U14" s="253">
        <f aca="true" t="shared" si="6" ref="U14:U19">IF(SUM(R14:T14)=0,"",AVERAGE(R14:T14))</f>
      </c>
      <c r="V14" s="253">
        <f aca="true" t="shared" si="7" ref="V14:V19">U14</f>
      </c>
      <c r="W14" s="253">
        <f aca="true" t="shared" si="8" ref="W14:W19">IF(V14="","",$B14*V14*10)</f>
      </c>
      <c r="X14" s="250"/>
      <c r="Y14" s="251"/>
      <c r="Z14" s="252"/>
      <c r="AA14" s="252"/>
      <c r="AB14" s="253">
        <f aca="true" t="shared" si="9" ref="AB14:AB19">IF(SUM(Y14:AA14)=0,"",AVERAGE(Y14:AA14))</f>
      </c>
      <c r="AC14" s="253">
        <f aca="true" t="shared" si="10" ref="AC14:AC19">AB14</f>
      </c>
      <c r="AD14" s="253">
        <f aca="true" t="shared" si="11" ref="AD14:AD19">IF(AC14="","",$B14*AC14*10)</f>
      </c>
      <c r="AE14" s="250"/>
      <c r="AF14" s="251"/>
      <c r="AG14" s="252"/>
      <c r="AH14" s="252"/>
      <c r="AI14" s="253">
        <f aca="true" t="shared" si="12" ref="AI14:AI19">IF(SUM(AF14:AH14)=0,"",AVERAGE(AF14:AH14))</f>
      </c>
      <c r="AJ14" s="253">
        <f aca="true" t="shared" si="13" ref="AJ14:AJ19">AI14</f>
      </c>
      <c r="AK14" s="253">
        <f aca="true" t="shared" si="14" ref="AK14:AK19">IF(AJ14="","",$B14*AJ14*10)</f>
      </c>
      <c r="AL14" s="250"/>
      <c r="AM14" s="251"/>
      <c r="AN14" s="252"/>
      <c r="AO14" s="252"/>
      <c r="AP14" s="253">
        <f aca="true" t="shared" si="15" ref="AP14:AP19">IF(SUM(AM14:AO14)=0,"",AVERAGE(AM14:AO14))</f>
      </c>
      <c r="AQ14" s="253">
        <f aca="true" t="shared" si="16" ref="AQ14:AQ19">AP14</f>
      </c>
      <c r="AR14" s="253">
        <f aca="true" t="shared" si="17" ref="AR14:AR19">IF(AQ14="","",$B14*AQ14*10)</f>
      </c>
      <c r="AS14" s="250"/>
      <c r="AT14" s="251"/>
      <c r="AU14" s="252"/>
      <c r="AV14" s="252"/>
      <c r="AW14" s="253">
        <f aca="true" t="shared" si="18" ref="AW14:AW19">IF(SUM(AT14:AV14)=0,"",AVERAGE(AT14:AV14))</f>
      </c>
      <c r="AX14" s="253">
        <f aca="true" t="shared" si="19" ref="AX14:AX19">AW14</f>
      </c>
      <c r="AY14" s="253">
        <f aca="true" t="shared" si="20" ref="AY14:AY19">IF(AX14="","",$B14*AX14*10)</f>
      </c>
      <c r="AZ14" s="250"/>
      <c r="BA14" s="251"/>
      <c r="BB14" s="252"/>
      <c r="BC14" s="252"/>
      <c r="BD14" s="253">
        <f aca="true" t="shared" si="21" ref="BD14:BD19">IF(SUM(BA14:BC14)=0,"",AVERAGE(BA14:BC14))</f>
      </c>
      <c r="BE14" s="253">
        <f aca="true" t="shared" si="22" ref="BE14:BE19">BD14</f>
      </c>
      <c r="BF14" s="253">
        <f aca="true" t="shared" si="23" ref="BF14:BF19">IF(BE14="","",$B14*BE14*10)</f>
      </c>
      <c r="BG14" s="250"/>
      <c r="BH14" s="251"/>
      <c r="BI14" s="252"/>
      <c r="BJ14" s="252"/>
      <c r="BK14" s="253">
        <f aca="true" t="shared" si="24" ref="BK14:BK19">IF(SUM(BH14:BJ14)=0,"",AVERAGE(BH14:BJ14))</f>
      </c>
      <c r="BL14" s="253">
        <f aca="true" t="shared" si="25" ref="BL14:BL19">BK14</f>
      </c>
      <c r="BM14" s="253">
        <f aca="true" t="shared" si="26" ref="BM14:BM19">IF(BL14="","",$B14*BL14*10)</f>
      </c>
      <c r="BN14" s="250"/>
      <c r="BO14" s="251"/>
      <c r="BP14" s="252"/>
      <c r="BQ14" s="252"/>
      <c r="BR14" s="253">
        <f aca="true" t="shared" si="27" ref="BR14:BR19">IF(SUM(BO14:BQ14)=0,"",AVERAGE(BO14:BQ14))</f>
      </c>
      <c r="BS14" s="253">
        <f aca="true" t="shared" si="28" ref="BS14:BS19">BR14</f>
      </c>
      <c r="BT14" s="253">
        <f aca="true" t="shared" si="29" ref="BT14:BT19">IF(BS14="","",$B14*BS14*10)</f>
      </c>
      <c r="BU14" s="250"/>
      <c r="BV14" s="251"/>
      <c r="BW14" s="252"/>
      <c r="BX14" s="252"/>
      <c r="BY14" s="253">
        <f aca="true" t="shared" si="30" ref="BY14:BY19">IF(SUM(BV14:BX14)=0,"",AVERAGE(BV14:BX14))</f>
      </c>
      <c r="BZ14" s="253">
        <f aca="true" t="shared" si="31" ref="BZ14:BZ19">BY14</f>
      </c>
      <c r="CA14" s="253">
        <f aca="true" t="shared" si="32" ref="CA14:CA19">IF(BZ14="","",$B14*BZ14*10)</f>
      </c>
      <c r="CB14" s="250"/>
      <c r="CC14" s="251"/>
      <c r="CD14" s="252"/>
      <c r="CE14" s="252"/>
      <c r="CF14" s="253">
        <f aca="true" t="shared" si="33" ref="CF14:CF19">IF(SUM(CC14:CE14)=0,"",AVERAGE(CC14:CE14))</f>
      </c>
      <c r="CG14" s="253">
        <f aca="true" t="shared" si="34" ref="CG14:CG19">CF14</f>
      </c>
      <c r="CH14" s="253">
        <f aca="true" t="shared" si="35" ref="CH14:CH19">IF(CG14="","",$B14*CG14*10)</f>
      </c>
      <c r="CI14" s="250"/>
      <c r="CJ14" s="251"/>
      <c r="CK14" s="252"/>
      <c r="CL14" s="252"/>
      <c r="CM14" s="253">
        <f aca="true" t="shared" si="36" ref="CM14:CM19">IF(SUM(CJ14:CL14)=0,"",AVERAGE(CJ14:CL14))</f>
      </c>
      <c r="CN14" s="253">
        <f aca="true" t="shared" si="37" ref="CN14:CN19">CM14</f>
      </c>
      <c r="CO14" s="253">
        <f aca="true" t="shared" si="38" ref="CO14:CO19">IF(CN14="","",$B14*CN14*10)</f>
      </c>
      <c r="CP14" s="250"/>
      <c r="CQ14" s="251"/>
      <c r="CR14" s="252"/>
      <c r="CS14" s="252"/>
      <c r="CT14" s="253">
        <f aca="true" t="shared" si="39" ref="CT14:CT19">IF(SUM(CQ14:CS14)=0,"",AVERAGE(CQ14:CS14))</f>
      </c>
      <c r="CU14" s="253">
        <f aca="true" t="shared" si="40" ref="CU14:CU19">CT14</f>
      </c>
      <c r="CV14" s="253">
        <f aca="true" t="shared" si="41" ref="CV14:CV19">IF(CU14="","",$B14*CU14*10)</f>
      </c>
      <c r="CW14" s="250" t="s">
        <v>71</v>
      </c>
      <c r="CX14" s="251"/>
      <c r="CY14" s="252"/>
      <c r="CZ14" s="252"/>
      <c r="DA14" s="253">
        <f aca="true" t="shared" si="42" ref="DA14:DA19">IF(SUM(CX14:CZ14)=0,"",AVERAGE(CX14:CZ14))</f>
      </c>
      <c r="DB14" s="253">
        <f aca="true" t="shared" si="43" ref="DB14:DB19">DA14</f>
      </c>
      <c r="DC14" s="253">
        <f aca="true" t="shared" si="44" ref="DC14:DC19">IF(DB14="","",$B14*DB14*10)</f>
      </c>
    </row>
    <row r="15" spans="1:107" s="9" customFormat="1" ht="96.75" customHeight="1">
      <c r="A15" s="248">
        <f>IF('Weighted Price'!A12="","",'Weighted Price'!A12)</f>
      </c>
      <c r="B15" s="13"/>
      <c r="C15" s="162"/>
      <c r="D15" s="26"/>
      <c r="E15" s="21"/>
      <c r="F15" s="21"/>
      <c r="G15" s="145">
        <f t="shared" si="0"/>
      </c>
      <c r="H15" s="145">
        <f t="shared" si="1"/>
      </c>
      <c r="I15" s="145">
        <f t="shared" si="2"/>
      </c>
      <c r="J15" s="162"/>
      <c r="K15" s="26"/>
      <c r="L15" s="21"/>
      <c r="M15" s="21"/>
      <c r="N15" s="145">
        <f t="shared" si="3"/>
      </c>
      <c r="O15" s="145">
        <f t="shared" si="4"/>
      </c>
      <c r="P15" s="145">
        <f t="shared" si="5"/>
      </c>
      <c r="Q15" s="162"/>
      <c r="R15" s="26"/>
      <c r="S15" s="21"/>
      <c r="T15" s="21"/>
      <c r="U15" s="145">
        <f t="shared" si="6"/>
      </c>
      <c r="V15" s="145">
        <f t="shared" si="7"/>
      </c>
      <c r="W15" s="145">
        <f t="shared" si="8"/>
      </c>
      <c r="X15" s="162"/>
      <c r="Y15" s="26"/>
      <c r="Z15" s="21"/>
      <c r="AA15" s="21"/>
      <c r="AB15" s="145">
        <f t="shared" si="9"/>
      </c>
      <c r="AC15" s="145">
        <f t="shared" si="10"/>
      </c>
      <c r="AD15" s="145">
        <f t="shared" si="11"/>
      </c>
      <c r="AE15" s="162"/>
      <c r="AF15" s="26"/>
      <c r="AG15" s="21"/>
      <c r="AH15" s="21"/>
      <c r="AI15" s="145">
        <f t="shared" si="12"/>
      </c>
      <c r="AJ15" s="145">
        <f t="shared" si="13"/>
      </c>
      <c r="AK15" s="145">
        <f t="shared" si="14"/>
      </c>
      <c r="AL15" s="162"/>
      <c r="AM15" s="26"/>
      <c r="AN15" s="21"/>
      <c r="AO15" s="21"/>
      <c r="AP15" s="145">
        <f t="shared" si="15"/>
      </c>
      <c r="AQ15" s="145">
        <f t="shared" si="16"/>
      </c>
      <c r="AR15" s="145">
        <f t="shared" si="17"/>
      </c>
      <c r="AS15" s="162"/>
      <c r="AT15" s="26"/>
      <c r="AU15" s="21"/>
      <c r="AV15" s="21"/>
      <c r="AW15" s="145">
        <f t="shared" si="18"/>
      </c>
      <c r="AX15" s="145">
        <f t="shared" si="19"/>
      </c>
      <c r="AY15" s="145">
        <f t="shared" si="20"/>
      </c>
      <c r="AZ15" s="162"/>
      <c r="BA15" s="26"/>
      <c r="BB15" s="21"/>
      <c r="BC15" s="21"/>
      <c r="BD15" s="145">
        <f t="shared" si="21"/>
      </c>
      <c r="BE15" s="145">
        <f t="shared" si="22"/>
      </c>
      <c r="BF15" s="145">
        <f t="shared" si="23"/>
      </c>
      <c r="BG15" s="162"/>
      <c r="BH15" s="26"/>
      <c r="BI15" s="21"/>
      <c r="BJ15" s="21"/>
      <c r="BK15" s="145">
        <f t="shared" si="24"/>
      </c>
      <c r="BL15" s="145">
        <f t="shared" si="25"/>
      </c>
      <c r="BM15" s="145">
        <f t="shared" si="26"/>
      </c>
      <c r="BN15" s="162"/>
      <c r="BO15" s="26"/>
      <c r="BP15" s="21"/>
      <c r="BQ15" s="21"/>
      <c r="BR15" s="145">
        <f t="shared" si="27"/>
      </c>
      <c r="BS15" s="145">
        <f t="shared" si="28"/>
      </c>
      <c r="BT15" s="145">
        <f t="shared" si="29"/>
      </c>
      <c r="BU15" s="162"/>
      <c r="BV15" s="26"/>
      <c r="BW15" s="21"/>
      <c r="BX15" s="21"/>
      <c r="BY15" s="145">
        <f t="shared" si="30"/>
      </c>
      <c r="BZ15" s="145">
        <f t="shared" si="31"/>
      </c>
      <c r="CA15" s="145">
        <f t="shared" si="32"/>
      </c>
      <c r="CB15" s="162"/>
      <c r="CC15" s="26"/>
      <c r="CD15" s="21"/>
      <c r="CE15" s="21"/>
      <c r="CF15" s="145">
        <f t="shared" si="33"/>
      </c>
      <c r="CG15" s="145">
        <f t="shared" si="34"/>
      </c>
      <c r="CH15" s="145">
        <f t="shared" si="35"/>
      </c>
      <c r="CI15" s="162"/>
      <c r="CJ15" s="26"/>
      <c r="CK15" s="21"/>
      <c r="CL15" s="21"/>
      <c r="CM15" s="145">
        <f t="shared" si="36"/>
      </c>
      <c r="CN15" s="145">
        <f t="shared" si="37"/>
      </c>
      <c r="CO15" s="145">
        <f t="shared" si="38"/>
      </c>
      <c r="CP15" s="162"/>
      <c r="CQ15" s="26"/>
      <c r="CR15" s="21"/>
      <c r="CS15" s="21"/>
      <c r="CT15" s="145">
        <f t="shared" si="39"/>
      </c>
      <c r="CU15" s="145">
        <f t="shared" si="40"/>
      </c>
      <c r="CV15" s="145">
        <f t="shared" si="41"/>
      </c>
      <c r="CW15" s="162" t="s">
        <v>102</v>
      </c>
      <c r="CX15" s="26"/>
      <c r="CY15" s="21"/>
      <c r="CZ15" s="21"/>
      <c r="DA15" s="145">
        <f t="shared" si="42"/>
      </c>
      <c r="DB15" s="145">
        <f t="shared" si="43"/>
      </c>
      <c r="DC15" s="145">
        <f t="shared" si="44"/>
      </c>
    </row>
    <row r="16" spans="1:107" s="9" customFormat="1" ht="88.5" customHeight="1">
      <c r="A16" s="248">
        <f>IF('Weighted Price'!A13="","",'Weighted Price'!A13)</f>
      </c>
      <c r="B16" s="12"/>
      <c r="C16" s="162"/>
      <c r="D16" s="26"/>
      <c r="E16" s="21"/>
      <c r="F16" s="21"/>
      <c r="G16" s="145">
        <f t="shared" si="0"/>
      </c>
      <c r="H16" s="145">
        <f t="shared" si="1"/>
      </c>
      <c r="I16" s="145">
        <f t="shared" si="2"/>
      </c>
      <c r="J16" s="162"/>
      <c r="K16" s="26"/>
      <c r="L16" s="21"/>
      <c r="M16" s="21"/>
      <c r="N16" s="145">
        <f t="shared" si="3"/>
      </c>
      <c r="O16" s="145">
        <f t="shared" si="4"/>
      </c>
      <c r="P16" s="145">
        <f t="shared" si="5"/>
      </c>
      <c r="Q16" s="162"/>
      <c r="R16" s="26"/>
      <c r="S16" s="21"/>
      <c r="T16" s="21"/>
      <c r="U16" s="145">
        <f t="shared" si="6"/>
      </c>
      <c r="V16" s="145">
        <f t="shared" si="7"/>
      </c>
      <c r="W16" s="145">
        <f t="shared" si="8"/>
      </c>
      <c r="X16" s="162"/>
      <c r="Y16" s="26"/>
      <c r="Z16" s="21"/>
      <c r="AA16" s="21"/>
      <c r="AB16" s="145">
        <f t="shared" si="9"/>
      </c>
      <c r="AC16" s="145">
        <f t="shared" si="10"/>
      </c>
      <c r="AD16" s="145">
        <f t="shared" si="11"/>
      </c>
      <c r="AE16" s="162"/>
      <c r="AF16" s="26"/>
      <c r="AG16" s="21"/>
      <c r="AH16" s="21"/>
      <c r="AI16" s="145">
        <f t="shared" si="12"/>
      </c>
      <c r="AJ16" s="145">
        <f t="shared" si="13"/>
      </c>
      <c r="AK16" s="145">
        <f t="shared" si="14"/>
      </c>
      <c r="AL16" s="162"/>
      <c r="AM16" s="26"/>
      <c r="AN16" s="21"/>
      <c r="AO16" s="21"/>
      <c r="AP16" s="145">
        <f t="shared" si="15"/>
      </c>
      <c r="AQ16" s="145">
        <f t="shared" si="16"/>
      </c>
      <c r="AR16" s="145">
        <f t="shared" si="17"/>
      </c>
      <c r="AS16" s="162"/>
      <c r="AT16" s="26"/>
      <c r="AU16" s="21"/>
      <c r="AV16" s="21"/>
      <c r="AW16" s="145">
        <f t="shared" si="18"/>
      </c>
      <c r="AX16" s="145">
        <f t="shared" si="19"/>
      </c>
      <c r="AY16" s="145">
        <f t="shared" si="20"/>
      </c>
      <c r="AZ16" s="162"/>
      <c r="BA16" s="26"/>
      <c r="BB16" s="21"/>
      <c r="BC16" s="21"/>
      <c r="BD16" s="145">
        <f t="shared" si="21"/>
      </c>
      <c r="BE16" s="145">
        <f t="shared" si="22"/>
      </c>
      <c r="BF16" s="145">
        <f t="shared" si="23"/>
      </c>
      <c r="BG16" s="162"/>
      <c r="BH16" s="26"/>
      <c r="BI16" s="21"/>
      <c r="BJ16" s="21"/>
      <c r="BK16" s="145">
        <f t="shared" si="24"/>
      </c>
      <c r="BL16" s="145">
        <f t="shared" si="25"/>
      </c>
      <c r="BM16" s="145">
        <f t="shared" si="26"/>
      </c>
      <c r="BN16" s="162"/>
      <c r="BO16" s="26"/>
      <c r="BP16" s="21"/>
      <c r="BQ16" s="21"/>
      <c r="BR16" s="145">
        <f t="shared" si="27"/>
      </c>
      <c r="BS16" s="145">
        <f t="shared" si="28"/>
      </c>
      <c r="BT16" s="145">
        <f t="shared" si="29"/>
      </c>
      <c r="BU16" s="162"/>
      <c r="BV16" s="26"/>
      <c r="BW16" s="21"/>
      <c r="BX16" s="21"/>
      <c r="BY16" s="145">
        <f t="shared" si="30"/>
      </c>
      <c r="BZ16" s="145">
        <f t="shared" si="31"/>
      </c>
      <c r="CA16" s="145">
        <f t="shared" si="32"/>
      </c>
      <c r="CB16" s="162"/>
      <c r="CC16" s="26"/>
      <c r="CD16" s="21"/>
      <c r="CE16" s="21"/>
      <c r="CF16" s="145">
        <f t="shared" si="33"/>
      </c>
      <c r="CG16" s="145">
        <f t="shared" si="34"/>
      </c>
      <c r="CH16" s="145">
        <f t="shared" si="35"/>
      </c>
      <c r="CI16" s="162"/>
      <c r="CJ16" s="26"/>
      <c r="CK16" s="21"/>
      <c r="CL16" s="21"/>
      <c r="CM16" s="145">
        <f t="shared" si="36"/>
      </c>
      <c r="CN16" s="145">
        <f t="shared" si="37"/>
      </c>
      <c r="CO16" s="145">
        <f t="shared" si="38"/>
      </c>
      <c r="CP16" s="162"/>
      <c r="CQ16" s="26"/>
      <c r="CR16" s="21"/>
      <c r="CS16" s="21"/>
      <c r="CT16" s="145">
        <f t="shared" si="39"/>
      </c>
      <c r="CU16" s="145">
        <f t="shared" si="40"/>
      </c>
      <c r="CV16" s="145">
        <f t="shared" si="41"/>
      </c>
      <c r="CW16" s="162" t="s">
        <v>72</v>
      </c>
      <c r="CX16" s="26"/>
      <c r="CY16" s="21"/>
      <c r="CZ16" s="21"/>
      <c r="DA16" s="145">
        <f t="shared" si="42"/>
      </c>
      <c r="DB16" s="145">
        <f t="shared" si="43"/>
      </c>
      <c r="DC16" s="145">
        <f t="shared" si="44"/>
      </c>
    </row>
    <row r="17" spans="1:107" s="9" customFormat="1" ht="88.5" customHeight="1">
      <c r="A17" s="248">
        <f>IF('Weighted Price'!A14="","",'Weighted Price'!A14)</f>
      </c>
      <c r="B17" s="13"/>
      <c r="C17" s="240"/>
      <c r="D17" s="26"/>
      <c r="E17" s="21"/>
      <c r="F17" s="21"/>
      <c r="G17" s="145">
        <f t="shared" si="0"/>
      </c>
      <c r="H17" s="145">
        <f t="shared" si="1"/>
      </c>
      <c r="I17" s="145">
        <f t="shared" si="2"/>
      </c>
      <c r="J17" s="240"/>
      <c r="K17" s="26"/>
      <c r="L17" s="21"/>
      <c r="M17" s="21"/>
      <c r="N17" s="145">
        <f t="shared" si="3"/>
      </c>
      <c r="O17" s="145">
        <f t="shared" si="4"/>
      </c>
      <c r="P17" s="145">
        <f t="shared" si="5"/>
      </c>
      <c r="Q17" s="240"/>
      <c r="R17" s="26"/>
      <c r="S17" s="21"/>
      <c r="T17" s="21"/>
      <c r="U17" s="145">
        <f t="shared" si="6"/>
      </c>
      <c r="V17" s="145">
        <f t="shared" si="7"/>
      </c>
      <c r="W17" s="145">
        <f t="shared" si="8"/>
      </c>
      <c r="X17" s="240"/>
      <c r="Y17" s="26"/>
      <c r="Z17" s="21"/>
      <c r="AA17" s="21"/>
      <c r="AB17" s="145">
        <f t="shared" si="9"/>
      </c>
      <c r="AC17" s="145">
        <f t="shared" si="10"/>
      </c>
      <c r="AD17" s="145">
        <f t="shared" si="11"/>
      </c>
      <c r="AE17" s="240"/>
      <c r="AF17" s="26"/>
      <c r="AG17" s="21"/>
      <c r="AH17" s="21"/>
      <c r="AI17" s="145">
        <f t="shared" si="12"/>
      </c>
      <c r="AJ17" s="145">
        <f t="shared" si="13"/>
      </c>
      <c r="AK17" s="145">
        <f t="shared" si="14"/>
      </c>
      <c r="AL17" s="240"/>
      <c r="AM17" s="26"/>
      <c r="AN17" s="21"/>
      <c r="AO17" s="21"/>
      <c r="AP17" s="145">
        <f t="shared" si="15"/>
      </c>
      <c r="AQ17" s="145">
        <f t="shared" si="16"/>
      </c>
      <c r="AR17" s="145">
        <f t="shared" si="17"/>
      </c>
      <c r="AS17" s="240"/>
      <c r="AT17" s="26"/>
      <c r="AU17" s="21"/>
      <c r="AV17" s="21"/>
      <c r="AW17" s="145">
        <f t="shared" si="18"/>
      </c>
      <c r="AX17" s="145">
        <f t="shared" si="19"/>
      </c>
      <c r="AY17" s="145">
        <f t="shared" si="20"/>
      </c>
      <c r="AZ17" s="240"/>
      <c r="BA17" s="26"/>
      <c r="BB17" s="21"/>
      <c r="BC17" s="21"/>
      <c r="BD17" s="145">
        <f t="shared" si="21"/>
      </c>
      <c r="BE17" s="145">
        <f t="shared" si="22"/>
      </c>
      <c r="BF17" s="145">
        <f t="shared" si="23"/>
      </c>
      <c r="BG17" s="240"/>
      <c r="BH17" s="26"/>
      <c r="BI17" s="21"/>
      <c r="BJ17" s="21"/>
      <c r="BK17" s="145">
        <f t="shared" si="24"/>
      </c>
      <c r="BL17" s="145">
        <f t="shared" si="25"/>
      </c>
      <c r="BM17" s="145">
        <f t="shared" si="26"/>
      </c>
      <c r="BN17" s="240"/>
      <c r="BO17" s="26"/>
      <c r="BP17" s="21"/>
      <c r="BQ17" s="21"/>
      <c r="BR17" s="145">
        <f t="shared" si="27"/>
      </c>
      <c r="BS17" s="145">
        <f t="shared" si="28"/>
      </c>
      <c r="BT17" s="145">
        <f t="shared" si="29"/>
      </c>
      <c r="BU17" s="240"/>
      <c r="BV17" s="26"/>
      <c r="BW17" s="21"/>
      <c r="BX17" s="21"/>
      <c r="BY17" s="145">
        <f t="shared" si="30"/>
      </c>
      <c r="BZ17" s="145">
        <f t="shared" si="31"/>
      </c>
      <c r="CA17" s="145">
        <f t="shared" si="32"/>
      </c>
      <c r="CB17" s="240"/>
      <c r="CC17" s="26"/>
      <c r="CD17" s="21"/>
      <c r="CE17" s="21"/>
      <c r="CF17" s="145">
        <f t="shared" si="33"/>
      </c>
      <c r="CG17" s="145">
        <f t="shared" si="34"/>
      </c>
      <c r="CH17" s="145">
        <f t="shared" si="35"/>
      </c>
      <c r="CI17" s="240"/>
      <c r="CJ17" s="26"/>
      <c r="CK17" s="21"/>
      <c r="CL17" s="21"/>
      <c r="CM17" s="145">
        <f t="shared" si="36"/>
      </c>
      <c r="CN17" s="145">
        <f t="shared" si="37"/>
      </c>
      <c r="CO17" s="145">
        <f t="shared" si="38"/>
      </c>
      <c r="CP17" s="240"/>
      <c r="CQ17" s="26"/>
      <c r="CR17" s="21"/>
      <c r="CS17" s="21"/>
      <c r="CT17" s="145">
        <f t="shared" si="39"/>
      </c>
      <c r="CU17" s="145">
        <f t="shared" si="40"/>
      </c>
      <c r="CV17" s="145">
        <f t="shared" si="41"/>
      </c>
      <c r="CW17" s="240"/>
      <c r="CX17" s="26"/>
      <c r="CY17" s="21"/>
      <c r="CZ17" s="21"/>
      <c r="DA17" s="145">
        <f t="shared" si="42"/>
      </c>
      <c r="DB17" s="145">
        <f t="shared" si="43"/>
      </c>
      <c r="DC17" s="145">
        <f t="shared" si="44"/>
      </c>
    </row>
    <row r="18" spans="1:107" s="9" customFormat="1" ht="68.25" customHeight="1">
      <c r="A18" s="248">
        <f>IF('Weighted Price'!A15="","",'Weighted Price'!A15)</f>
      </c>
      <c r="B18" s="13"/>
      <c r="C18" s="240"/>
      <c r="D18" s="26"/>
      <c r="E18" s="21"/>
      <c r="F18" s="21"/>
      <c r="G18" s="145">
        <f t="shared" si="0"/>
      </c>
      <c r="H18" s="145">
        <f t="shared" si="1"/>
      </c>
      <c r="I18" s="145">
        <f t="shared" si="2"/>
      </c>
      <c r="J18" s="240"/>
      <c r="K18" s="26"/>
      <c r="L18" s="21"/>
      <c r="M18" s="21"/>
      <c r="N18" s="145">
        <f t="shared" si="3"/>
      </c>
      <c r="O18" s="145">
        <f t="shared" si="4"/>
      </c>
      <c r="P18" s="145">
        <f t="shared" si="5"/>
      </c>
      <c r="Q18" s="240"/>
      <c r="R18" s="26"/>
      <c r="S18" s="21"/>
      <c r="T18" s="21"/>
      <c r="U18" s="145">
        <f t="shared" si="6"/>
      </c>
      <c r="V18" s="145">
        <f t="shared" si="7"/>
      </c>
      <c r="W18" s="145">
        <f t="shared" si="8"/>
      </c>
      <c r="X18" s="240"/>
      <c r="Y18" s="26"/>
      <c r="Z18" s="21"/>
      <c r="AA18" s="21"/>
      <c r="AB18" s="145">
        <f t="shared" si="9"/>
      </c>
      <c r="AC18" s="145">
        <f t="shared" si="10"/>
      </c>
      <c r="AD18" s="145">
        <f t="shared" si="11"/>
      </c>
      <c r="AE18" s="240"/>
      <c r="AF18" s="26"/>
      <c r="AG18" s="21"/>
      <c r="AH18" s="21"/>
      <c r="AI18" s="145">
        <f t="shared" si="12"/>
      </c>
      <c r="AJ18" s="145">
        <f t="shared" si="13"/>
      </c>
      <c r="AK18" s="145">
        <f t="shared" si="14"/>
      </c>
      <c r="AL18" s="240"/>
      <c r="AM18" s="26"/>
      <c r="AN18" s="21"/>
      <c r="AO18" s="21"/>
      <c r="AP18" s="145">
        <f t="shared" si="15"/>
      </c>
      <c r="AQ18" s="145">
        <f t="shared" si="16"/>
      </c>
      <c r="AR18" s="145">
        <f t="shared" si="17"/>
      </c>
      <c r="AS18" s="240"/>
      <c r="AT18" s="26"/>
      <c r="AU18" s="21"/>
      <c r="AV18" s="21"/>
      <c r="AW18" s="145">
        <f t="shared" si="18"/>
      </c>
      <c r="AX18" s="145">
        <f t="shared" si="19"/>
      </c>
      <c r="AY18" s="145">
        <f t="shared" si="20"/>
      </c>
      <c r="AZ18" s="240"/>
      <c r="BA18" s="26"/>
      <c r="BB18" s="21"/>
      <c r="BC18" s="21"/>
      <c r="BD18" s="145">
        <f t="shared" si="21"/>
      </c>
      <c r="BE18" s="145">
        <f t="shared" si="22"/>
      </c>
      <c r="BF18" s="145">
        <f t="shared" si="23"/>
      </c>
      <c r="BG18" s="240"/>
      <c r="BH18" s="26"/>
      <c r="BI18" s="21"/>
      <c r="BJ18" s="21"/>
      <c r="BK18" s="145">
        <f t="shared" si="24"/>
      </c>
      <c r="BL18" s="145">
        <f t="shared" si="25"/>
      </c>
      <c r="BM18" s="145">
        <f t="shared" si="26"/>
      </c>
      <c r="BN18" s="240"/>
      <c r="BO18" s="26"/>
      <c r="BP18" s="21"/>
      <c r="BQ18" s="21"/>
      <c r="BR18" s="145">
        <f t="shared" si="27"/>
      </c>
      <c r="BS18" s="145">
        <f t="shared" si="28"/>
      </c>
      <c r="BT18" s="145">
        <f t="shared" si="29"/>
      </c>
      <c r="BU18" s="240"/>
      <c r="BV18" s="26"/>
      <c r="BW18" s="21"/>
      <c r="BX18" s="21"/>
      <c r="BY18" s="145">
        <f t="shared" si="30"/>
      </c>
      <c r="BZ18" s="145">
        <f t="shared" si="31"/>
      </c>
      <c r="CA18" s="145">
        <f t="shared" si="32"/>
      </c>
      <c r="CB18" s="240"/>
      <c r="CC18" s="26"/>
      <c r="CD18" s="21"/>
      <c r="CE18" s="21"/>
      <c r="CF18" s="145">
        <f t="shared" si="33"/>
      </c>
      <c r="CG18" s="145">
        <f t="shared" si="34"/>
      </c>
      <c r="CH18" s="145">
        <f t="shared" si="35"/>
      </c>
      <c r="CI18" s="240"/>
      <c r="CJ18" s="26"/>
      <c r="CK18" s="21"/>
      <c r="CL18" s="21"/>
      <c r="CM18" s="145">
        <f t="shared" si="36"/>
      </c>
      <c r="CN18" s="145">
        <f t="shared" si="37"/>
      </c>
      <c r="CO18" s="145">
        <f t="shared" si="38"/>
      </c>
      <c r="CP18" s="240"/>
      <c r="CQ18" s="26"/>
      <c r="CR18" s="21"/>
      <c r="CS18" s="21"/>
      <c r="CT18" s="145">
        <f t="shared" si="39"/>
      </c>
      <c r="CU18" s="145">
        <f t="shared" si="40"/>
      </c>
      <c r="CV18" s="145">
        <f t="shared" si="41"/>
      </c>
      <c r="CW18" s="240"/>
      <c r="CX18" s="26"/>
      <c r="CY18" s="21"/>
      <c r="CZ18" s="21"/>
      <c r="DA18" s="145">
        <f t="shared" si="42"/>
      </c>
      <c r="DB18" s="145">
        <f t="shared" si="43"/>
      </c>
      <c r="DC18" s="145">
        <f t="shared" si="44"/>
      </c>
    </row>
    <row r="19" spans="1:107" s="9" customFormat="1" ht="68.25" customHeight="1" thickBot="1">
      <c r="A19" s="248">
        <f>IF('Weighted Price'!A16="","",'Weighted Price'!A16)</f>
      </c>
      <c r="B19" s="32"/>
      <c r="C19" s="241"/>
      <c r="D19" s="26"/>
      <c r="E19" s="21"/>
      <c r="F19" s="21"/>
      <c r="G19" s="145">
        <f t="shared" si="0"/>
      </c>
      <c r="H19" s="145">
        <f t="shared" si="1"/>
      </c>
      <c r="I19" s="145">
        <f t="shared" si="2"/>
      </c>
      <c r="J19" s="241"/>
      <c r="K19" s="26"/>
      <c r="L19" s="21"/>
      <c r="M19" s="21"/>
      <c r="N19" s="145">
        <f t="shared" si="3"/>
      </c>
      <c r="O19" s="145">
        <f t="shared" si="4"/>
      </c>
      <c r="P19" s="145">
        <f t="shared" si="5"/>
      </c>
      <c r="Q19" s="241"/>
      <c r="R19" s="26"/>
      <c r="S19" s="21"/>
      <c r="T19" s="21"/>
      <c r="U19" s="145">
        <f t="shared" si="6"/>
      </c>
      <c r="V19" s="145">
        <f t="shared" si="7"/>
      </c>
      <c r="W19" s="145">
        <f t="shared" si="8"/>
      </c>
      <c r="X19" s="241"/>
      <c r="Y19" s="26"/>
      <c r="Z19" s="21"/>
      <c r="AA19" s="21"/>
      <c r="AB19" s="145">
        <f t="shared" si="9"/>
      </c>
      <c r="AC19" s="145">
        <f t="shared" si="10"/>
      </c>
      <c r="AD19" s="145">
        <f t="shared" si="11"/>
      </c>
      <c r="AE19" s="241"/>
      <c r="AF19" s="26"/>
      <c r="AG19" s="21"/>
      <c r="AH19" s="21"/>
      <c r="AI19" s="145">
        <f t="shared" si="12"/>
      </c>
      <c r="AJ19" s="145">
        <f t="shared" si="13"/>
      </c>
      <c r="AK19" s="145">
        <f t="shared" si="14"/>
      </c>
      <c r="AL19" s="241"/>
      <c r="AM19" s="26"/>
      <c r="AN19" s="21"/>
      <c r="AO19" s="21"/>
      <c r="AP19" s="145">
        <f t="shared" si="15"/>
      </c>
      <c r="AQ19" s="145">
        <f t="shared" si="16"/>
      </c>
      <c r="AR19" s="145">
        <f t="shared" si="17"/>
      </c>
      <c r="AS19" s="241"/>
      <c r="AT19" s="26"/>
      <c r="AU19" s="21"/>
      <c r="AV19" s="21"/>
      <c r="AW19" s="145">
        <f t="shared" si="18"/>
      </c>
      <c r="AX19" s="145">
        <f t="shared" si="19"/>
      </c>
      <c r="AY19" s="145">
        <f t="shared" si="20"/>
      </c>
      <c r="AZ19" s="241"/>
      <c r="BA19" s="26"/>
      <c r="BB19" s="21"/>
      <c r="BC19" s="21"/>
      <c r="BD19" s="145">
        <f t="shared" si="21"/>
      </c>
      <c r="BE19" s="145">
        <f t="shared" si="22"/>
      </c>
      <c r="BF19" s="145">
        <f t="shared" si="23"/>
      </c>
      <c r="BG19" s="241"/>
      <c r="BH19" s="26"/>
      <c r="BI19" s="21"/>
      <c r="BJ19" s="21"/>
      <c r="BK19" s="145">
        <f t="shared" si="24"/>
      </c>
      <c r="BL19" s="145">
        <f t="shared" si="25"/>
      </c>
      <c r="BM19" s="145">
        <f t="shared" si="26"/>
      </c>
      <c r="BN19" s="241"/>
      <c r="BO19" s="26"/>
      <c r="BP19" s="21"/>
      <c r="BQ19" s="21"/>
      <c r="BR19" s="145">
        <f t="shared" si="27"/>
      </c>
      <c r="BS19" s="145">
        <f t="shared" si="28"/>
      </c>
      <c r="BT19" s="145">
        <f t="shared" si="29"/>
      </c>
      <c r="BU19" s="241"/>
      <c r="BV19" s="26"/>
      <c r="BW19" s="21"/>
      <c r="BX19" s="21"/>
      <c r="BY19" s="145">
        <f t="shared" si="30"/>
      </c>
      <c r="BZ19" s="145">
        <f t="shared" si="31"/>
      </c>
      <c r="CA19" s="145">
        <f t="shared" si="32"/>
      </c>
      <c r="CB19" s="241"/>
      <c r="CC19" s="26"/>
      <c r="CD19" s="21"/>
      <c r="CE19" s="21"/>
      <c r="CF19" s="145">
        <f t="shared" si="33"/>
      </c>
      <c r="CG19" s="145">
        <f t="shared" si="34"/>
      </c>
      <c r="CH19" s="145">
        <f t="shared" si="35"/>
      </c>
      <c r="CI19" s="241"/>
      <c r="CJ19" s="26"/>
      <c r="CK19" s="21"/>
      <c r="CL19" s="21"/>
      <c r="CM19" s="145">
        <f t="shared" si="36"/>
      </c>
      <c r="CN19" s="145">
        <f t="shared" si="37"/>
      </c>
      <c r="CO19" s="145">
        <f t="shared" si="38"/>
      </c>
      <c r="CP19" s="241"/>
      <c r="CQ19" s="26"/>
      <c r="CR19" s="21"/>
      <c r="CS19" s="21"/>
      <c r="CT19" s="145">
        <f t="shared" si="39"/>
      </c>
      <c r="CU19" s="145">
        <f t="shared" si="40"/>
      </c>
      <c r="CV19" s="145">
        <f t="shared" si="41"/>
      </c>
      <c r="CW19" s="241"/>
      <c r="CX19" s="26"/>
      <c r="CY19" s="21"/>
      <c r="CZ19" s="21"/>
      <c r="DA19" s="145">
        <f t="shared" si="42"/>
      </c>
      <c r="DB19" s="145">
        <f t="shared" si="43"/>
      </c>
      <c r="DC19" s="145">
        <f t="shared" si="44"/>
      </c>
    </row>
    <row r="20" spans="1:107" s="9" customFormat="1" ht="15.75">
      <c r="A20" s="383" t="s">
        <v>15</v>
      </c>
      <c r="B20" s="384">
        <f>SUM(B14:B19)</f>
        <v>0</v>
      </c>
      <c r="C20" s="385"/>
      <c r="D20" s="386"/>
      <c r="E20" s="387"/>
      <c r="F20" s="387"/>
      <c r="G20" s="387"/>
      <c r="H20" s="387"/>
      <c r="I20" s="344">
        <f>SUM(I14:I19)</f>
        <v>0</v>
      </c>
      <c r="J20" s="388"/>
      <c r="K20" s="386"/>
      <c r="L20" s="387"/>
      <c r="M20" s="387"/>
      <c r="N20" s="387"/>
      <c r="O20" s="387"/>
      <c r="P20" s="344">
        <f>SUM(P14:P19)</f>
        <v>0</v>
      </c>
      <c r="Q20" s="388"/>
      <c r="R20" s="386"/>
      <c r="S20" s="387"/>
      <c r="T20" s="387"/>
      <c r="U20" s="387"/>
      <c r="V20" s="387"/>
      <c r="W20" s="344">
        <f>SUM(W14:W19)</f>
        <v>0</v>
      </c>
      <c r="X20" s="388"/>
      <c r="Y20" s="386"/>
      <c r="Z20" s="387"/>
      <c r="AA20" s="387"/>
      <c r="AB20" s="387"/>
      <c r="AC20" s="387"/>
      <c r="AD20" s="344">
        <f>SUM(AD14:AD19)</f>
        <v>0</v>
      </c>
      <c r="AE20" s="388"/>
      <c r="AF20" s="386"/>
      <c r="AG20" s="387"/>
      <c r="AH20" s="387"/>
      <c r="AI20" s="387"/>
      <c r="AJ20" s="387"/>
      <c r="AK20" s="344">
        <f>SUM(AK14:AK19)</f>
        <v>0</v>
      </c>
      <c r="AL20" s="388"/>
      <c r="AM20" s="386"/>
      <c r="AN20" s="387"/>
      <c r="AO20" s="387"/>
      <c r="AP20" s="387"/>
      <c r="AQ20" s="387"/>
      <c r="AR20" s="344">
        <f>SUM(AR14:AR19)</f>
        <v>0</v>
      </c>
      <c r="AS20" s="388"/>
      <c r="AT20" s="386"/>
      <c r="AU20" s="387"/>
      <c r="AV20" s="387"/>
      <c r="AW20" s="387"/>
      <c r="AX20" s="387"/>
      <c r="AY20" s="344">
        <f>SUM(AY14:AY19)</f>
        <v>0</v>
      </c>
      <c r="AZ20" s="388"/>
      <c r="BA20" s="386"/>
      <c r="BB20" s="387"/>
      <c r="BC20" s="387"/>
      <c r="BD20" s="387"/>
      <c r="BE20" s="387"/>
      <c r="BF20" s="344">
        <f>SUM(BF14:BF19)</f>
        <v>0</v>
      </c>
      <c r="BG20" s="388"/>
      <c r="BH20" s="386"/>
      <c r="BI20" s="387"/>
      <c r="BJ20" s="387"/>
      <c r="BK20" s="387"/>
      <c r="BL20" s="387"/>
      <c r="BM20" s="344">
        <f>SUM(BM14:BM19)</f>
        <v>0</v>
      </c>
      <c r="BN20" s="388"/>
      <c r="BO20" s="386"/>
      <c r="BP20" s="387"/>
      <c r="BQ20" s="387"/>
      <c r="BR20" s="387"/>
      <c r="BS20" s="387"/>
      <c r="BT20" s="344">
        <f>SUM(BT14:BT19)</f>
        <v>0</v>
      </c>
      <c r="BU20" s="388"/>
      <c r="BV20" s="386"/>
      <c r="BW20" s="387"/>
      <c r="BX20" s="387"/>
      <c r="BY20" s="387"/>
      <c r="BZ20" s="387"/>
      <c r="CA20" s="344">
        <f>SUM(CA14:CA19)</f>
        <v>0</v>
      </c>
      <c r="CB20" s="388"/>
      <c r="CC20" s="386"/>
      <c r="CD20" s="387"/>
      <c r="CE20" s="387"/>
      <c r="CF20" s="387"/>
      <c r="CG20" s="387"/>
      <c r="CH20" s="344">
        <f>SUM(CH14:CH19)</f>
        <v>0</v>
      </c>
      <c r="CI20" s="388"/>
      <c r="CJ20" s="386"/>
      <c r="CK20" s="387"/>
      <c r="CL20" s="387"/>
      <c r="CM20" s="387"/>
      <c r="CN20" s="387"/>
      <c r="CO20" s="344">
        <f>SUM(CO14:CO19)</f>
        <v>0</v>
      </c>
      <c r="CP20" s="388"/>
      <c r="CQ20" s="386"/>
      <c r="CR20" s="387"/>
      <c r="CS20" s="387"/>
      <c r="CT20" s="387"/>
      <c r="CU20" s="387"/>
      <c r="CV20" s="344">
        <f>SUM(CV14:CV19)</f>
        <v>0</v>
      </c>
      <c r="CW20" s="388"/>
      <c r="CX20" s="386"/>
      <c r="CY20" s="387"/>
      <c r="CZ20" s="387"/>
      <c r="DA20" s="387"/>
      <c r="DB20" s="387"/>
      <c r="DC20" s="344">
        <f>SUM(DC14:DC19)</f>
        <v>0</v>
      </c>
    </row>
    <row r="21" spans="1:107" s="9" customFormat="1" ht="13.5" thickBot="1">
      <c r="A21" s="389"/>
      <c r="B21" s="390"/>
      <c r="C21" s="391"/>
      <c r="D21" s="392"/>
      <c r="E21" s="345"/>
      <c r="F21" s="345"/>
      <c r="G21" s="345"/>
      <c r="H21" s="345"/>
      <c r="I21" s="345"/>
      <c r="J21" s="393"/>
      <c r="K21" s="392"/>
      <c r="L21" s="345"/>
      <c r="M21" s="345"/>
      <c r="N21" s="345"/>
      <c r="O21" s="345"/>
      <c r="P21" s="345"/>
      <c r="Q21" s="393"/>
      <c r="R21" s="392"/>
      <c r="S21" s="345"/>
      <c r="T21" s="345"/>
      <c r="U21" s="345"/>
      <c r="V21" s="345"/>
      <c r="W21" s="345"/>
      <c r="X21" s="393"/>
      <c r="Y21" s="392"/>
      <c r="Z21" s="345"/>
      <c r="AA21" s="345"/>
      <c r="AB21" s="345"/>
      <c r="AC21" s="345"/>
      <c r="AD21" s="394"/>
      <c r="AE21" s="393"/>
      <c r="AF21" s="392"/>
      <c r="AG21" s="345"/>
      <c r="AH21" s="345"/>
      <c r="AI21" s="345"/>
      <c r="AJ21" s="345"/>
      <c r="AK21" s="345"/>
      <c r="AL21" s="393"/>
      <c r="AM21" s="392"/>
      <c r="AN21" s="345"/>
      <c r="AO21" s="345"/>
      <c r="AP21" s="345"/>
      <c r="AQ21" s="345"/>
      <c r="AR21" s="345"/>
      <c r="AS21" s="393"/>
      <c r="AT21" s="392"/>
      <c r="AU21" s="345"/>
      <c r="AV21" s="345"/>
      <c r="AW21" s="345"/>
      <c r="AX21" s="345"/>
      <c r="AY21" s="345"/>
      <c r="AZ21" s="393"/>
      <c r="BA21" s="392"/>
      <c r="BB21" s="345"/>
      <c r="BC21" s="345"/>
      <c r="BD21" s="345"/>
      <c r="BE21" s="345"/>
      <c r="BF21" s="345"/>
      <c r="BG21" s="393"/>
      <c r="BH21" s="392"/>
      <c r="BI21" s="345"/>
      <c r="BJ21" s="345"/>
      <c r="BK21" s="345"/>
      <c r="BL21" s="345"/>
      <c r="BM21" s="345"/>
      <c r="BN21" s="393"/>
      <c r="BO21" s="392"/>
      <c r="BP21" s="345"/>
      <c r="BQ21" s="345"/>
      <c r="BR21" s="345"/>
      <c r="BS21" s="345"/>
      <c r="BT21" s="345"/>
      <c r="BU21" s="393"/>
      <c r="BV21" s="392"/>
      <c r="BW21" s="345"/>
      <c r="BX21" s="345"/>
      <c r="BY21" s="345"/>
      <c r="BZ21" s="345"/>
      <c r="CA21" s="345"/>
      <c r="CB21" s="393"/>
      <c r="CC21" s="392"/>
      <c r="CD21" s="345"/>
      <c r="CE21" s="345"/>
      <c r="CF21" s="345"/>
      <c r="CG21" s="345"/>
      <c r="CH21" s="345"/>
      <c r="CI21" s="393"/>
      <c r="CJ21" s="392"/>
      <c r="CK21" s="345"/>
      <c r="CL21" s="345"/>
      <c r="CM21" s="345"/>
      <c r="CN21" s="345"/>
      <c r="CO21" s="345"/>
      <c r="CP21" s="393"/>
      <c r="CQ21" s="392"/>
      <c r="CR21" s="345"/>
      <c r="CS21" s="345"/>
      <c r="CT21" s="345"/>
      <c r="CU21" s="345"/>
      <c r="CV21" s="345"/>
      <c r="CW21" s="393"/>
      <c r="CX21" s="392"/>
      <c r="CY21" s="345"/>
      <c r="CZ21" s="345"/>
      <c r="DA21" s="345"/>
      <c r="DB21" s="345"/>
      <c r="DC21" s="345"/>
    </row>
    <row r="22" spans="1:107" s="9" customFormat="1" ht="12.75">
      <c r="A22" s="270"/>
      <c r="B22" s="271"/>
      <c r="C22" s="282"/>
      <c r="D22" s="273"/>
      <c r="E22" s="273"/>
      <c r="F22" s="273"/>
      <c r="G22" s="273"/>
      <c r="H22" s="273"/>
      <c r="I22" s="273"/>
      <c r="J22" s="272"/>
      <c r="K22" s="273"/>
      <c r="L22" s="273"/>
      <c r="M22" s="273"/>
      <c r="N22" s="273"/>
      <c r="O22" s="273"/>
      <c r="P22" s="273"/>
      <c r="Q22" s="272"/>
      <c r="R22" s="273"/>
      <c r="S22" s="273"/>
      <c r="T22" s="273"/>
      <c r="U22" s="273"/>
      <c r="V22" s="273"/>
      <c r="W22" s="273"/>
      <c r="X22" s="272"/>
      <c r="Y22" s="273"/>
      <c r="Z22" s="273"/>
      <c r="AA22" s="273"/>
      <c r="AB22" s="273"/>
      <c r="AC22" s="273"/>
      <c r="AD22" s="274"/>
      <c r="AE22" s="272"/>
      <c r="AF22" s="273"/>
      <c r="AG22" s="273"/>
      <c r="AH22" s="273"/>
      <c r="AI22" s="273"/>
      <c r="AJ22" s="273"/>
      <c r="AK22" s="273"/>
      <c r="AL22" s="272"/>
      <c r="AM22" s="273"/>
      <c r="AN22" s="273"/>
      <c r="AO22" s="273"/>
      <c r="AP22" s="273"/>
      <c r="AQ22" s="273"/>
      <c r="AR22" s="273"/>
      <c r="AS22" s="272"/>
      <c r="AT22" s="273"/>
      <c r="AU22" s="273"/>
      <c r="AV22" s="273"/>
      <c r="AW22" s="273"/>
      <c r="AX22" s="273"/>
      <c r="AY22" s="273"/>
      <c r="AZ22" s="272"/>
      <c r="BA22" s="273"/>
      <c r="BB22" s="273"/>
      <c r="BC22" s="273"/>
      <c r="BD22" s="273"/>
      <c r="BE22" s="273"/>
      <c r="BF22" s="273"/>
      <c r="BG22" s="272"/>
      <c r="BH22" s="273"/>
      <c r="BI22" s="273"/>
      <c r="BJ22" s="273"/>
      <c r="BK22" s="273"/>
      <c r="BL22" s="273"/>
      <c r="BM22" s="273"/>
      <c r="BN22" s="272"/>
      <c r="BO22" s="273"/>
      <c r="BP22" s="273"/>
      <c r="BQ22" s="273"/>
      <c r="BR22" s="273"/>
      <c r="BS22" s="273"/>
      <c r="BT22" s="273"/>
      <c r="BU22" s="272"/>
      <c r="BV22" s="273"/>
      <c r="BW22" s="273"/>
      <c r="BX22" s="273"/>
      <c r="BY22" s="273"/>
      <c r="BZ22" s="273"/>
      <c r="CA22" s="273"/>
      <c r="CB22" s="272"/>
      <c r="CC22" s="273"/>
      <c r="CD22" s="273"/>
      <c r="CE22" s="273"/>
      <c r="CF22" s="273"/>
      <c r="CG22" s="273"/>
      <c r="CH22" s="273"/>
      <c r="CI22" s="272"/>
      <c r="CJ22" s="273"/>
      <c r="CK22" s="273"/>
      <c r="CL22" s="273"/>
      <c r="CM22" s="273"/>
      <c r="CN22" s="273"/>
      <c r="CO22" s="273"/>
      <c r="CP22" s="272"/>
      <c r="CQ22" s="273"/>
      <c r="CR22" s="273"/>
      <c r="CS22" s="273"/>
      <c r="CT22" s="273"/>
      <c r="CU22" s="273"/>
      <c r="CV22" s="273"/>
      <c r="CW22" s="272"/>
      <c r="CX22" s="273"/>
      <c r="CY22" s="273"/>
      <c r="CZ22" s="273"/>
      <c r="DA22" s="273"/>
      <c r="DB22" s="273"/>
      <c r="DC22" s="275"/>
    </row>
    <row r="23" spans="1:107" s="9" customFormat="1" ht="92.25" customHeight="1" thickBot="1">
      <c r="A23" s="276"/>
      <c r="B23" s="277"/>
      <c r="C23" s="450" t="s">
        <v>139</v>
      </c>
      <c r="D23" s="451"/>
      <c r="E23" s="451"/>
      <c r="F23" s="451"/>
      <c r="G23" s="451"/>
      <c r="H23" s="451"/>
      <c r="I23" s="451"/>
      <c r="J23" s="278"/>
      <c r="K23" s="279"/>
      <c r="L23" s="279"/>
      <c r="M23" s="279"/>
      <c r="N23" s="279"/>
      <c r="O23" s="279"/>
      <c r="P23" s="279"/>
      <c r="Q23" s="278"/>
      <c r="R23" s="279"/>
      <c r="S23" s="279"/>
      <c r="T23" s="279"/>
      <c r="U23" s="279"/>
      <c r="V23" s="279"/>
      <c r="W23" s="279"/>
      <c r="X23" s="278"/>
      <c r="Y23" s="279"/>
      <c r="Z23" s="279"/>
      <c r="AA23" s="279"/>
      <c r="AB23" s="279"/>
      <c r="AC23" s="279"/>
      <c r="AD23" s="280"/>
      <c r="AE23" s="278"/>
      <c r="AF23" s="279"/>
      <c r="AG23" s="279"/>
      <c r="AH23" s="279"/>
      <c r="AI23" s="279"/>
      <c r="AJ23" s="279"/>
      <c r="AK23" s="279"/>
      <c r="AL23" s="278"/>
      <c r="AM23" s="279"/>
      <c r="AN23" s="279"/>
      <c r="AO23" s="279"/>
      <c r="AP23" s="279"/>
      <c r="AQ23" s="279"/>
      <c r="AR23" s="279"/>
      <c r="AS23" s="278"/>
      <c r="AT23" s="279"/>
      <c r="AU23" s="279"/>
      <c r="AV23" s="279"/>
      <c r="AW23" s="279"/>
      <c r="AX23" s="279"/>
      <c r="AY23" s="279"/>
      <c r="AZ23" s="278"/>
      <c r="BA23" s="279"/>
      <c r="BB23" s="279"/>
      <c r="BC23" s="279"/>
      <c r="BD23" s="279"/>
      <c r="BE23" s="279"/>
      <c r="BF23" s="279"/>
      <c r="BG23" s="278"/>
      <c r="BH23" s="279"/>
      <c r="BI23" s="279"/>
      <c r="BJ23" s="279"/>
      <c r="BK23" s="279"/>
      <c r="BL23" s="279"/>
      <c r="BM23" s="279"/>
      <c r="BN23" s="278"/>
      <c r="BO23" s="279"/>
      <c r="BP23" s="279"/>
      <c r="BQ23" s="279"/>
      <c r="BR23" s="279"/>
      <c r="BS23" s="279"/>
      <c r="BT23" s="279"/>
      <c r="BU23" s="278"/>
      <c r="BV23" s="279"/>
      <c r="BW23" s="279"/>
      <c r="BX23" s="279"/>
      <c r="BY23" s="279"/>
      <c r="BZ23" s="279"/>
      <c r="CA23" s="279"/>
      <c r="CB23" s="278"/>
      <c r="CC23" s="279"/>
      <c r="CD23" s="279"/>
      <c r="CE23" s="279"/>
      <c r="CF23" s="279"/>
      <c r="CG23" s="279"/>
      <c r="CH23" s="279"/>
      <c r="CI23" s="278"/>
      <c r="CJ23" s="279"/>
      <c r="CK23" s="279"/>
      <c r="CL23" s="279"/>
      <c r="CM23" s="279"/>
      <c r="CN23" s="279"/>
      <c r="CO23" s="279"/>
      <c r="CP23" s="278"/>
      <c r="CQ23" s="279"/>
      <c r="CR23" s="279"/>
      <c r="CS23" s="279"/>
      <c r="CT23" s="279"/>
      <c r="CU23" s="279"/>
      <c r="CV23" s="279"/>
      <c r="CW23" s="278"/>
      <c r="CX23" s="279"/>
      <c r="CY23" s="279"/>
      <c r="CZ23" s="279"/>
      <c r="DA23" s="279"/>
      <c r="DB23" s="279"/>
      <c r="DC23" s="281"/>
    </row>
    <row r="24" spans="1:107" s="9" customFormat="1" ht="17.25" customHeight="1" thickBot="1">
      <c r="A24" s="376" t="s">
        <v>3</v>
      </c>
      <c r="B24" s="351"/>
      <c r="C24" s="377"/>
      <c r="D24" s="378"/>
      <c r="E24" s="378"/>
      <c r="F24" s="378"/>
      <c r="G24" s="378"/>
      <c r="H24" s="378"/>
      <c r="I24" s="378"/>
      <c r="J24" s="352"/>
      <c r="K24" s="346"/>
      <c r="L24" s="346"/>
      <c r="M24" s="346"/>
      <c r="N24" s="346"/>
      <c r="O24" s="346"/>
      <c r="P24" s="346"/>
      <c r="Q24" s="352"/>
      <c r="R24" s="346"/>
      <c r="S24" s="346"/>
      <c r="T24" s="346"/>
      <c r="U24" s="346"/>
      <c r="V24" s="346"/>
      <c r="W24" s="346"/>
      <c r="X24" s="352"/>
      <c r="Y24" s="346"/>
      <c r="Z24" s="346"/>
      <c r="AA24" s="346"/>
      <c r="AB24" s="346"/>
      <c r="AC24" s="346"/>
      <c r="AD24" s="353"/>
      <c r="AE24" s="352"/>
      <c r="AF24" s="346"/>
      <c r="AG24" s="346"/>
      <c r="AH24" s="346"/>
      <c r="AI24" s="346"/>
      <c r="AJ24" s="346"/>
      <c r="AK24" s="346"/>
      <c r="AL24" s="352"/>
      <c r="AM24" s="346"/>
      <c r="AN24" s="346"/>
      <c r="AO24" s="346"/>
      <c r="AP24" s="346"/>
      <c r="AQ24" s="346"/>
      <c r="AR24" s="346"/>
      <c r="AS24" s="352"/>
      <c r="AT24" s="346"/>
      <c r="AU24" s="346"/>
      <c r="AV24" s="346"/>
      <c r="AW24" s="346"/>
      <c r="AX24" s="346"/>
      <c r="AY24" s="346"/>
      <c r="AZ24" s="352"/>
      <c r="BA24" s="346"/>
      <c r="BB24" s="346"/>
      <c r="BC24" s="346"/>
      <c r="BD24" s="346"/>
      <c r="BE24" s="346"/>
      <c r="BF24" s="346"/>
      <c r="BG24" s="352"/>
      <c r="BH24" s="346"/>
      <c r="BI24" s="346"/>
      <c r="BJ24" s="346"/>
      <c r="BK24" s="346"/>
      <c r="BL24" s="346"/>
      <c r="BM24" s="346"/>
      <c r="BN24" s="352"/>
      <c r="BO24" s="346"/>
      <c r="BP24" s="346"/>
      <c r="BQ24" s="346"/>
      <c r="BR24" s="346"/>
      <c r="BS24" s="346"/>
      <c r="BT24" s="346"/>
      <c r="BU24" s="352"/>
      <c r="BV24" s="346"/>
      <c r="BW24" s="346"/>
      <c r="BX24" s="346"/>
      <c r="BY24" s="346"/>
      <c r="BZ24" s="346"/>
      <c r="CA24" s="346"/>
      <c r="CB24" s="352"/>
      <c r="CC24" s="346"/>
      <c r="CD24" s="346"/>
      <c r="CE24" s="346"/>
      <c r="CF24" s="346"/>
      <c r="CG24" s="346"/>
      <c r="CH24" s="346"/>
      <c r="CI24" s="352"/>
      <c r="CJ24" s="346"/>
      <c r="CK24" s="346"/>
      <c r="CL24" s="346"/>
      <c r="CM24" s="346"/>
      <c r="CN24" s="346"/>
      <c r="CO24" s="346"/>
      <c r="CP24" s="352"/>
      <c r="CQ24" s="346"/>
      <c r="CR24" s="346"/>
      <c r="CS24" s="346"/>
      <c r="CT24" s="346"/>
      <c r="CU24" s="346"/>
      <c r="CV24" s="346"/>
      <c r="CW24" s="352"/>
      <c r="CX24" s="346"/>
      <c r="CY24" s="346"/>
      <c r="CZ24" s="346"/>
      <c r="DA24" s="346"/>
      <c r="DB24" s="346"/>
      <c r="DC24" s="346"/>
    </row>
    <row r="25" spans="1:107" ht="13.5" thickBot="1">
      <c r="A25" s="379" t="s">
        <v>122</v>
      </c>
      <c r="B25" s="380"/>
      <c r="C25" s="381"/>
      <c r="D25" s="382"/>
      <c r="E25" s="382"/>
      <c r="F25" s="382"/>
      <c r="G25" s="382"/>
      <c r="H25" s="382"/>
      <c r="I25" s="382"/>
      <c r="J25" s="381"/>
      <c r="K25" s="382"/>
      <c r="L25" s="382"/>
      <c r="M25" s="382"/>
      <c r="N25" s="382"/>
      <c r="O25" s="382"/>
      <c r="P25" s="382"/>
      <c r="Q25" s="381"/>
      <c r="R25" s="382"/>
      <c r="S25" s="382"/>
      <c r="T25" s="382"/>
      <c r="U25" s="382"/>
      <c r="V25" s="382"/>
      <c r="W25" s="382"/>
      <c r="X25" s="381"/>
      <c r="Y25" s="382"/>
      <c r="Z25" s="382"/>
      <c r="AA25" s="382"/>
      <c r="AB25" s="382"/>
      <c r="AC25" s="382"/>
      <c r="AD25" s="382"/>
      <c r="AE25" s="381"/>
      <c r="AF25" s="382"/>
      <c r="AG25" s="382"/>
      <c r="AH25" s="382"/>
      <c r="AI25" s="382"/>
      <c r="AJ25" s="382"/>
      <c r="AK25" s="382"/>
      <c r="AL25" s="381"/>
      <c r="AM25" s="382"/>
      <c r="AN25" s="382"/>
      <c r="AO25" s="382"/>
      <c r="AP25" s="382"/>
      <c r="AQ25" s="382"/>
      <c r="AR25" s="382"/>
      <c r="AS25" s="381"/>
      <c r="AT25" s="382"/>
      <c r="AU25" s="382"/>
      <c r="AV25" s="382"/>
      <c r="AW25" s="382"/>
      <c r="AX25" s="382"/>
      <c r="AY25" s="382"/>
      <c r="AZ25" s="381"/>
      <c r="BA25" s="382"/>
      <c r="BB25" s="382"/>
      <c r="BC25" s="382"/>
      <c r="BD25" s="382"/>
      <c r="BE25" s="382"/>
      <c r="BF25" s="382"/>
      <c r="BG25" s="381"/>
      <c r="BH25" s="382"/>
      <c r="BI25" s="382"/>
      <c r="BJ25" s="382"/>
      <c r="BK25" s="382"/>
      <c r="BL25" s="382"/>
      <c r="BM25" s="382"/>
      <c r="BN25" s="381"/>
      <c r="BO25" s="382"/>
      <c r="BP25" s="382"/>
      <c r="BQ25" s="382"/>
      <c r="BR25" s="382"/>
      <c r="BS25" s="382"/>
      <c r="BT25" s="382"/>
      <c r="BU25" s="381"/>
      <c r="BV25" s="382"/>
      <c r="BW25" s="382"/>
      <c r="BX25" s="382"/>
      <c r="BY25" s="382"/>
      <c r="BZ25" s="382"/>
      <c r="CA25" s="382"/>
      <c r="CB25" s="381"/>
      <c r="CC25" s="382"/>
      <c r="CD25" s="382"/>
      <c r="CE25" s="382"/>
      <c r="CF25" s="382"/>
      <c r="CG25" s="382"/>
      <c r="CH25" s="382"/>
      <c r="CI25" s="381"/>
      <c r="CJ25" s="382"/>
      <c r="CK25" s="382"/>
      <c r="CL25" s="382"/>
      <c r="CM25" s="382"/>
      <c r="CN25" s="382"/>
      <c r="CO25" s="382"/>
      <c r="CP25" s="381"/>
      <c r="CQ25" s="382"/>
      <c r="CR25" s="382"/>
      <c r="CS25" s="382"/>
      <c r="CT25" s="382"/>
      <c r="CU25" s="382"/>
      <c r="CV25" s="382"/>
      <c r="CW25" s="381"/>
      <c r="CX25" s="382"/>
      <c r="CY25" s="382"/>
      <c r="CZ25" s="382"/>
      <c r="DA25" s="382"/>
      <c r="DB25" s="382"/>
      <c r="DC25" s="382"/>
    </row>
    <row r="26" spans="1:107" s="92" customFormat="1" ht="21" customHeight="1">
      <c r="A26" s="88" t="s">
        <v>13</v>
      </c>
      <c r="B26" s="291"/>
      <c r="C26" s="292"/>
      <c r="D26" s="293" t="s">
        <v>93</v>
      </c>
      <c r="E26" s="294"/>
      <c r="F26" s="294"/>
      <c r="G26" s="294"/>
      <c r="H26" s="294"/>
      <c r="I26" s="295"/>
      <c r="J26" s="292"/>
      <c r="K26" s="293" t="s">
        <v>93</v>
      </c>
      <c r="L26" s="294"/>
      <c r="M26" s="294"/>
      <c r="N26" s="294"/>
      <c r="O26" s="294"/>
      <c r="P26" s="295"/>
      <c r="Q26" s="292"/>
      <c r="R26" s="296"/>
      <c r="S26" s="297"/>
      <c r="T26" s="297"/>
      <c r="U26" s="297"/>
      <c r="V26" s="297"/>
      <c r="W26" s="295"/>
      <c r="X26" s="292"/>
      <c r="Y26" s="296"/>
      <c r="Z26" s="297"/>
      <c r="AA26" s="297"/>
      <c r="AB26" s="297"/>
      <c r="AC26" s="297"/>
      <c r="AD26" s="295"/>
      <c r="AE26" s="292"/>
      <c r="AF26" s="296"/>
      <c r="AG26" s="297"/>
      <c r="AH26" s="297"/>
      <c r="AI26" s="297"/>
      <c r="AJ26" s="297"/>
      <c r="AK26" s="295"/>
      <c r="AL26" s="292"/>
      <c r="AM26" s="296"/>
      <c r="AN26" s="297"/>
      <c r="AO26" s="297"/>
      <c r="AP26" s="297"/>
      <c r="AQ26" s="297"/>
      <c r="AR26" s="295"/>
      <c r="AS26" s="292"/>
      <c r="AT26" s="296"/>
      <c r="AU26" s="297"/>
      <c r="AV26" s="297"/>
      <c r="AW26" s="297"/>
      <c r="AX26" s="297"/>
      <c r="AY26" s="295"/>
      <c r="AZ26" s="292"/>
      <c r="BA26" s="296"/>
      <c r="BB26" s="297"/>
      <c r="BC26" s="297"/>
      <c r="BD26" s="297"/>
      <c r="BE26" s="297"/>
      <c r="BF26" s="295"/>
      <c r="BG26" s="292"/>
      <c r="BH26" s="296"/>
      <c r="BI26" s="297"/>
      <c r="BJ26" s="297"/>
      <c r="BK26" s="297"/>
      <c r="BL26" s="297"/>
      <c r="BM26" s="295"/>
      <c r="BN26" s="292"/>
      <c r="BO26" s="296"/>
      <c r="BP26" s="297"/>
      <c r="BQ26" s="297"/>
      <c r="BR26" s="297"/>
      <c r="BS26" s="297"/>
      <c r="BT26" s="295"/>
      <c r="BU26" s="292"/>
      <c r="BV26" s="296"/>
      <c r="BW26" s="297"/>
      <c r="BX26" s="297"/>
      <c r="BY26" s="297"/>
      <c r="BZ26" s="297"/>
      <c r="CA26" s="295"/>
      <c r="CB26" s="292"/>
      <c r="CC26" s="296"/>
      <c r="CD26" s="297"/>
      <c r="CE26" s="297"/>
      <c r="CF26" s="297"/>
      <c r="CG26" s="297"/>
      <c r="CH26" s="295"/>
      <c r="CI26" s="292"/>
      <c r="CJ26" s="296"/>
      <c r="CK26" s="297"/>
      <c r="CL26" s="297"/>
      <c r="CM26" s="297"/>
      <c r="CN26" s="297"/>
      <c r="CO26" s="295"/>
      <c r="CP26" s="292"/>
      <c r="CQ26" s="296"/>
      <c r="CR26" s="297"/>
      <c r="CS26" s="297"/>
      <c r="CT26" s="297"/>
      <c r="CU26" s="297"/>
      <c r="CV26" s="295"/>
      <c r="CW26" s="292"/>
      <c r="CX26" s="296"/>
      <c r="CY26" s="297"/>
      <c r="CZ26" s="297"/>
      <c r="DA26" s="297"/>
      <c r="DB26" s="297"/>
      <c r="DC26" s="295"/>
    </row>
    <row r="27" spans="1:107" s="92" customFormat="1" ht="23.25" customHeight="1">
      <c r="A27" s="98" t="s">
        <v>14</v>
      </c>
      <c r="B27" s="148"/>
      <c r="C27" s="242"/>
      <c r="D27" s="206" t="s">
        <v>95</v>
      </c>
      <c r="E27" s="227"/>
      <c r="F27" s="227"/>
      <c r="G27" s="227"/>
      <c r="H27" s="227"/>
      <c r="I27" s="209">
        <f>IF(I26="","",I26)</f>
      </c>
      <c r="J27" s="242"/>
      <c r="K27" s="205"/>
      <c r="L27" s="224"/>
      <c r="M27" s="224"/>
      <c r="N27" s="224"/>
      <c r="O27" s="224"/>
      <c r="P27" s="209">
        <f>IF(P26="","",P26)</f>
      </c>
      <c r="Q27" s="242"/>
      <c r="R27" s="93"/>
      <c r="S27" s="94"/>
      <c r="T27" s="94"/>
      <c r="U27" s="94"/>
      <c r="V27" s="94"/>
      <c r="W27" s="209">
        <f>IF(W26="","",W26)</f>
      </c>
      <c r="X27" s="242"/>
      <c r="Y27" s="93"/>
      <c r="Z27" s="94"/>
      <c r="AA27" s="94"/>
      <c r="AB27" s="94"/>
      <c r="AC27" s="94"/>
      <c r="AD27" s="209">
        <f>IF(AD26="","",AD26)</f>
      </c>
      <c r="AE27" s="242"/>
      <c r="AF27" s="93"/>
      <c r="AG27" s="94"/>
      <c r="AH27" s="94"/>
      <c r="AI27" s="94"/>
      <c r="AJ27" s="94"/>
      <c r="AK27" s="209">
        <f>IF(AK26="","",AK26)</f>
      </c>
      <c r="AL27" s="242"/>
      <c r="AM27" s="93"/>
      <c r="AN27" s="94"/>
      <c r="AO27" s="94"/>
      <c r="AP27" s="94"/>
      <c r="AQ27" s="94"/>
      <c r="AR27" s="209">
        <f>IF(AR26="","",AR26)</f>
      </c>
      <c r="AS27" s="242"/>
      <c r="AT27" s="93"/>
      <c r="AU27" s="94"/>
      <c r="AV27" s="94"/>
      <c r="AW27" s="94"/>
      <c r="AX27" s="94"/>
      <c r="AY27" s="209">
        <f>IF(AY26="","",AY26)</f>
      </c>
      <c r="AZ27" s="242"/>
      <c r="BA27" s="93"/>
      <c r="BB27" s="94"/>
      <c r="BC27" s="94"/>
      <c r="BD27" s="94"/>
      <c r="BE27" s="94"/>
      <c r="BF27" s="209">
        <f>IF(BF26="","",BF26)</f>
      </c>
      <c r="BG27" s="242"/>
      <c r="BH27" s="93"/>
      <c r="BI27" s="94"/>
      <c r="BJ27" s="94"/>
      <c r="BK27" s="94"/>
      <c r="BL27" s="94"/>
      <c r="BM27" s="209">
        <f>IF(BM26="","",BM26)</f>
      </c>
      <c r="BN27" s="242"/>
      <c r="BO27" s="93"/>
      <c r="BP27" s="94"/>
      <c r="BQ27" s="94"/>
      <c r="BR27" s="94"/>
      <c r="BS27" s="94"/>
      <c r="BT27" s="209">
        <f>IF(BT26="","",BT26)</f>
      </c>
      <c r="BU27" s="242"/>
      <c r="BV27" s="93"/>
      <c r="BW27" s="94"/>
      <c r="BX27" s="94"/>
      <c r="BY27" s="94"/>
      <c r="BZ27" s="94"/>
      <c r="CA27" s="209">
        <f>IF(CA26="","",CA26)</f>
      </c>
      <c r="CB27" s="242"/>
      <c r="CC27" s="93"/>
      <c r="CD27" s="94"/>
      <c r="CE27" s="94"/>
      <c r="CF27" s="94"/>
      <c r="CG27" s="94"/>
      <c r="CH27" s="209">
        <f>IF(CH26="","",CH26)</f>
      </c>
      <c r="CI27" s="242"/>
      <c r="CJ27" s="93"/>
      <c r="CK27" s="94"/>
      <c r="CL27" s="94"/>
      <c r="CM27" s="94"/>
      <c r="CN27" s="94"/>
      <c r="CO27" s="209">
        <f>IF(CO26="","",CO26)</f>
      </c>
      <c r="CP27" s="242"/>
      <c r="CQ27" s="93"/>
      <c r="CR27" s="94"/>
      <c r="CS27" s="94"/>
      <c r="CT27" s="94"/>
      <c r="CU27" s="94"/>
      <c r="CV27" s="209">
        <f>IF(CV26="","",CV26)</f>
      </c>
      <c r="CW27" s="242"/>
      <c r="CX27" s="93"/>
      <c r="CY27" s="94"/>
      <c r="CZ27" s="94"/>
      <c r="DA27" s="94"/>
      <c r="DB27" s="94"/>
      <c r="DC27" s="209">
        <f>IF(DC26="","",DC26)</f>
      </c>
    </row>
    <row r="28" spans="1:107" s="92" customFormat="1" ht="16.5" thickBot="1">
      <c r="A28" s="95" t="s">
        <v>27</v>
      </c>
      <c r="B28" s="289">
        <v>0</v>
      </c>
      <c r="C28" s="287" t="s">
        <v>90</v>
      </c>
      <c r="D28" s="97"/>
      <c r="E28" s="225"/>
      <c r="F28" s="225"/>
      <c r="G28" s="225"/>
      <c r="H28" s="225"/>
      <c r="I28" s="143">
        <f>IF(OR(I27="",I27=0),0,$I32/I27*$B28*100)</f>
        <v>0</v>
      </c>
      <c r="J28" s="96"/>
      <c r="K28" s="97"/>
      <c r="L28" s="225"/>
      <c r="M28" s="225"/>
      <c r="N28" s="225"/>
      <c r="O28" s="225"/>
      <c r="P28" s="143">
        <f>IF(OR(P27="",P27=0),0,$I32/P27*$B28*100)</f>
        <v>0</v>
      </c>
      <c r="Q28" s="96"/>
      <c r="R28" s="97"/>
      <c r="S28" s="225"/>
      <c r="T28" s="225"/>
      <c r="U28" s="225"/>
      <c r="V28" s="225"/>
      <c r="W28" s="143">
        <f>IF(OR(W27="",W27=0),0,$I32/W27*$B28*100)</f>
        <v>0</v>
      </c>
      <c r="X28" s="96"/>
      <c r="Y28" s="97"/>
      <c r="Z28" s="225"/>
      <c r="AA28" s="225"/>
      <c r="AB28" s="225"/>
      <c r="AC28" s="225"/>
      <c r="AD28" s="143">
        <f>IF(OR(AD27="",AD27=0),0,$I32/AD27*$B28*100)</f>
        <v>0</v>
      </c>
      <c r="AE28" s="96"/>
      <c r="AF28" s="97"/>
      <c r="AG28" s="225"/>
      <c r="AH28" s="225"/>
      <c r="AI28" s="225"/>
      <c r="AJ28" s="225"/>
      <c r="AK28" s="143">
        <f>IF(OR(AK27="",AK27=0),0,$I32/AK27*$B28*100)</f>
        <v>0</v>
      </c>
      <c r="AL28" s="96"/>
      <c r="AM28" s="97"/>
      <c r="AN28" s="225"/>
      <c r="AO28" s="225"/>
      <c r="AP28" s="225"/>
      <c r="AQ28" s="225"/>
      <c r="AR28" s="143">
        <f>IF(OR(AR27="",AR27=0),0,$I32/AR27*$B28*100)</f>
        <v>0</v>
      </c>
      <c r="AS28" s="96"/>
      <c r="AT28" s="97"/>
      <c r="AU28" s="225"/>
      <c r="AV28" s="225"/>
      <c r="AW28" s="225"/>
      <c r="AX28" s="225"/>
      <c r="AY28" s="143">
        <f>IF(OR(AY27="",AY27=0),0,$I32/AY27*$B28*100)</f>
        <v>0</v>
      </c>
      <c r="AZ28" s="96"/>
      <c r="BA28" s="97"/>
      <c r="BB28" s="225"/>
      <c r="BC28" s="225"/>
      <c r="BD28" s="225"/>
      <c r="BE28" s="225"/>
      <c r="BF28" s="143">
        <f>IF(OR(BF27="",BF27=0),0,$I32/BF27*$B28*100)</f>
        <v>0</v>
      </c>
      <c r="BG28" s="96"/>
      <c r="BH28" s="97"/>
      <c r="BI28" s="225"/>
      <c r="BJ28" s="225"/>
      <c r="BK28" s="225"/>
      <c r="BL28" s="225"/>
      <c r="BM28" s="143">
        <f>IF(OR(BM27="",BM27=0),0,$I32/BM27*$B28*100)</f>
        <v>0</v>
      </c>
      <c r="BN28" s="96"/>
      <c r="BO28" s="97"/>
      <c r="BP28" s="225"/>
      <c r="BQ28" s="225"/>
      <c r="BR28" s="225"/>
      <c r="BS28" s="225"/>
      <c r="BT28" s="143">
        <f>IF(OR(BT27="",BT27=0),0,$I32/BT27*$B28*100)</f>
        <v>0</v>
      </c>
      <c r="BU28" s="96"/>
      <c r="BV28" s="97"/>
      <c r="BW28" s="225"/>
      <c r="BX28" s="225"/>
      <c r="BY28" s="225"/>
      <c r="BZ28" s="225"/>
      <c r="CA28" s="143">
        <f>IF(OR(CA27="",CA27=0),0,$I32/CA27*$B28*100)</f>
        <v>0</v>
      </c>
      <c r="CB28" s="96"/>
      <c r="CC28" s="97"/>
      <c r="CD28" s="225"/>
      <c r="CE28" s="225"/>
      <c r="CF28" s="225"/>
      <c r="CG28" s="225"/>
      <c r="CH28" s="143">
        <f>IF(OR(CH27="",CH27=0),0,$I32/CH27*$B28*100)</f>
        <v>0</v>
      </c>
      <c r="CI28" s="96"/>
      <c r="CJ28" s="97"/>
      <c r="CK28" s="225"/>
      <c r="CL28" s="225"/>
      <c r="CM28" s="225"/>
      <c r="CN28" s="225"/>
      <c r="CO28" s="143">
        <f>IF(OR(CO27="",CO27=0),0,$I32/CO27*$B28*100)</f>
        <v>0</v>
      </c>
      <c r="CP28" s="96"/>
      <c r="CQ28" s="97"/>
      <c r="CR28" s="225"/>
      <c r="CS28" s="225"/>
      <c r="CT28" s="225"/>
      <c r="CU28" s="225"/>
      <c r="CV28" s="143">
        <f>IF(OR(CV27="",CV27=0),0,$I32/CV27*$B28*100)</f>
        <v>0</v>
      </c>
      <c r="CW28" s="96"/>
      <c r="CX28" s="97"/>
      <c r="CY28" s="225"/>
      <c r="CZ28" s="225"/>
      <c r="DA28" s="225"/>
      <c r="DB28" s="225"/>
      <c r="DC28" s="143">
        <f>IF(OR(DC27="",DC27=0),0,$I32/DC27*$B28*100)</f>
        <v>0</v>
      </c>
    </row>
    <row r="29" spans="1:107" s="92" customFormat="1" ht="18.75" thickBot="1">
      <c r="A29" s="100" t="s">
        <v>26</v>
      </c>
      <c r="B29" s="286">
        <f>B$20+B28</f>
        <v>0</v>
      </c>
      <c r="C29" s="288" t="s">
        <v>91</v>
      </c>
      <c r="D29" s="102"/>
      <c r="E29" s="226"/>
      <c r="F29" s="226"/>
      <c r="G29" s="226"/>
      <c r="H29" s="226"/>
      <c r="I29" s="108">
        <f>I$20+I28</f>
        <v>0</v>
      </c>
      <c r="J29" s="101"/>
      <c r="K29" s="102"/>
      <c r="L29" s="226"/>
      <c r="M29" s="226"/>
      <c r="N29" s="226"/>
      <c r="O29" s="226"/>
      <c r="P29" s="108">
        <f>P$20+P28</f>
        <v>0</v>
      </c>
      <c r="Q29" s="101"/>
      <c r="R29" s="102"/>
      <c r="S29" s="226"/>
      <c r="T29" s="226"/>
      <c r="U29" s="226"/>
      <c r="V29" s="226"/>
      <c r="W29" s="108">
        <f>W$20+W28</f>
        <v>0</v>
      </c>
      <c r="X29" s="101"/>
      <c r="Y29" s="102"/>
      <c r="Z29" s="226"/>
      <c r="AA29" s="226"/>
      <c r="AB29" s="226"/>
      <c r="AC29" s="226"/>
      <c r="AD29" s="108">
        <f>AD$20+AD28</f>
        <v>0</v>
      </c>
      <c r="AE29" s="101"/>
      <c r="AF29" s="102"/>
      <c r="AG29" s="226"/>
      <c r="AH29" s="226"/>
      <c r="AI29" s="226"/>
      <c r="AJ29" s="226"/>
      <c r="AK29" s="108">
        <f>AK$20+AK28</f>
        <v>0</v>
      </c>
      <c r="AL29" s="101"/>
      <c r="AM29" s="102"/>
      <c r="AN29" s="226"/>
      <c r="AO29" s="226"/>
      <c r="AP29" s="226"/>
      <c r="AQ29" s="226"/>
      <c r="AR29" s="108">
        <f>AR$20+AR28</f>
        <v>0</v>
      </c>
      <c r="AS29" s="101"/>
      <c r="AT29" s="102"/>
      <c r="AU29" s="226"/>
      <c r="AV29" s="226"/>
      <c r="AW29" s="226"/>
      <c r="AX29" s="226"/>
      <c r="AY29" s="108">
        <f>AY$20+AY28</f>
        <v>0</v>
      </c>
      <c r="AZ29" s="101"/>
      <c r="BA29" s="102"/>
      <c r="BB29" s="226"/>
      <c r="BC29" s="226"/>
      <c r="BD29" s="226"/>
      <c r="BE29" s="226"/>
      <c r="BF29" s="108">
        <f>BF$20+BF28</f>
        <v>0</v>
      </c>
      <c r="BG29" s="101"/>
      <c r="BH29" s="102"/>
      <c r="BI29" s="226"/>
      <c r="BJ29" s="226"/>
      <c r="BK29" s="226"/>
      <c r="BL29" s="226"/>
      <c r="BM29" s="108">
        <f>BM$20+BM28</f>
        <v>0</v>
      </c>
      <c r="BN29" s="101"/>
      <c r="BO29" s="102"/>
      <c r="BP29" s="226"/>
      <c r="BQ29" s="226"/>
      <c r="BR29" s="226"/>
      <c r="BS29" s="226"/>
      <c r="BT29" s="108">
        <f>BT$20+BT28</f>
        <v>0</v>
      </c>
      <c r="BU29" s="101"/>
      <c r="BV29" s="102"/>
      <c r="BW29" s="226"/>
      <c r="BX29" s="226"/>
      <c r="BY29" s="226"/>
      <c r="BZ29" s="226"/>
      <c r="CA29" s="108">
        <f>CA$20+CA28</f>
        <v>0</v>
      </c>
      <c r="CB29" s="101"/>
      <c r="CC29" s="102"/>
      <c r="CD29" s="226"/>
      <c r="CE29" s="226"/>
      <c r="CF29" s="226"/>
      <c r="CG29" s="226"/>
      <c r="CH29" s="108">
        <f>CH$20+CH28</f>
        <v>0</v>
      </c>
      <c r="CI29" s="101"/>
      <c r="CJ29" s="102"/>
      <c r="CK29" s="226"/>
      <c r="CL29" s="226"/>
      <c r="CM29" s="226"/>
      <c r="CN29" s="226"/>
      <c r="CO29" s="108">
        <f>CO$20+CO28</f>
        <v>0</v>
      </c>
      <c r="CP29" s="101"/>
      <c r="CQ29" s="102"/>
      <c r="CR29" s="226"/>
      <c r="CS29" s="226"/>
      <c r="CT29" s="226"/>
      <c r="CU29" s="226"/>
      <c r="CV29" s="108">
        <f>CV$20+CV28</f>
        <v>0</v>
      </c>
      <c r="CW29" s="101"/>
      <c r="CX29" s="102"/>
      <c r="CY29" s="226"/>
      <c r="CZ29" s="226"/>
      <c r="DA29" s="226"/>
      <c r="DB29" s="226"/>
      <c r="DC29" s="108">
        <f>DC$20+DC28</f>
        <v>0</v>
      </c>
    </row>
    <row r="30" spans="1:107" ht="13.5" thickBot="1">
      <c r="A30" s="46"/>
      <c r="B30" s="6"/>
      <c r="C30" s="11"/>
      <c r="D30" s="29"/>
      <c r="E30" s="23"/>
      <c r="F30" s="23"/>
      <c r="G30" s="23"/>
      <c r="H30" s="23"/>
      <c r="I30" s="23"/>
      <c r="J30" s="11"/>
      <c r="K30" s="29"/>
      <c r="L30" s="23"/>
      <c r="M30" s="23"/>
      <c r="N30" s="23"/>
      <c r="O30" s="23"/>
      <c r="P30" s="23"/>
      <c r="Q30" s="11"/>
      <c r="R30" s="29"/>
      <c r="S30" s="23"/>
      <c r="T30" s="23"/>
      <c r="U30" s="23"/>
      <c r="V30" s="23"/>
      <c r="W30" s="23"/>
      <c r="X30" s="11"/>
      <c r="Y30" s="29"/>
      <c r="Z30" s="23"/>
      <c r="AA30" s="23"/>
      <c r="AB30" s="23"/>
      <c r="AC30" s="23"/>
      <c r="AD30" s="23"/>
      <c r="AE30" s="11"/>
      <c r="AF30" s="29"/>
      <c r="AG30" s="23"/>
      <c r="AH30" s="23"/>
      <c r="AI30" s="23"/>
      <c r="AJ30" s="23"/>
      <c r="AK30" s="23"/>
      <c r="AL30" s="11"/>
      <c r="AM30" s="29"/>
      <c r="AN30" s="23"/>
      <c r="AO30" s="23"/>
      <c r="AP30" s="23"/>
      <c r="AQ30" s="23"/>
      <c r="AR30" s="23"/>
      <c r="AS30" s="11"/>
      <c r="AT30" s="29"/>
      <c r="AU30" s="23"/>
      <c r="AV30" s="23"/>
      <c r="AW30" s="23"/>
      <c r="AX30" s="23"/>
      <c r="AY30" s="23"/>
      <c r="AZ30" s="11"/>
      <c r="BA30" s="29"/>
      <c r="BB30" s="23"/>
      <c r="BC30" s="23"/>
      <c r="BD30" s="23"/>
      <c r="BE30" s="23"/>
      <c r="BF30" s="23"/>
      <c r="BG30" s="11"/>
      <c r="BH30" s="29"/>
      <c r="BI30" s="23"/>
      <c r="BJ30" s="23"/>
      <c r="BK30" s="23"/>
      <c r="BL30" s="23"/>
      <c r="BM30" s="23"/>
      <c r="BN30" s="11"/>
      <c r="BO30" s="29"/>
      <c r="BP30" s="23"/>
      <c r="BQ30" s="23"/>
      <c r="BR30" s="23"/>
      <c r="BS30" s="23"/>
      <c r="BT30" s="23"/>
      <c r="BU30" s="11"/>
      <c r="BV30" s="29"/>
      <c r="BW30" s="23"/>
      <c r="BX30" s="23"/>
      <c r="BY30" s="23"/>
      <c r="BZ30" s="23"/>
      <c r="CA30" s="23"/>
      <c r="CB30" s="11"/>
      <c r="CC30" s="29"/>
      <c r="CD30" s="23"/>
      <c r="CE30" s="23"/>
      <c r="CF30" s="23"/>
      <c r="CG30" s="23"/>
      <c r="CH30" s="23"/>
      <c r="CI30" s="11"/>
      <c r="CJ30" s="29"/>
      <c r="CK30" s="23"/>
      <c r="CL30" s="23"/>
      <c r="CM30" s="23"/>
      <c r="CN30" s="23"/>
      <c r="CO30" s="23"/>
      <c r="CP30" s="11"/>
      <c r="CQ30" s="29"/>
      <c r="CR30" s="23"/>
      <c r="CS30" s="23"/>
      <c r="CT30" s="23"/>
      <c r="CU30" s="23"/>
      <c r="CV30" s="23"/>
      <c r="CW30" s="11"/>
      <c r="CX30" s="29"/>
      <c r="CY30" s="23"/>
      <c r="CZ30" s="23"/>
      <c r="DA30" s="23"/>
      <c r="DB30" s="23"/>
      <c r="DC30" s="23"/>
    </row>
    <row r="31" spans="1:107" ht="15.75" thickBot="1">
      <c r="A31" s="416" t="s">
        <v>4</v>
      </c>
      <c r="B31" s="417"/>
      <c r="C31" s="432" t="s">
        <v>197</v>
      </c>
      <c r="D31" s="419"/>
      <c r="E31" s="372"/>
      <c r="F31" s="372"/>
      <c r="G31" s="372"/>
      <c r="H31" s="372"/>
      <c r="I31" s="420">
        <f>RANK(I29,$I29:$DE29,0)</f>
        <v>1</v>
      </c>
      <c r="J31" s="418"/>
      <c r="K31" s="419"/>
      <c r="L31" s="372"/>
      <c r="M31" s="372"/>
      <c r="N31" s="372"/>
      <c r="O31" s="372"/>
      <c r="P31" s="372">
        <f>RANK(P29,$I29:$DD29,0)</f>
        <v>1</v>
      </c>
      <c r="Q31" s="418"/>
      <c r="R31" s="419"/>
      <c r="S31" s="372"/>
      <c r="T31" s="372"/>
      <c r="U31" s="372"/>
      <c r="V31" s="372"/>
      <c r="W31" s="372">
        <f>RANK(W29,$I29:$DD29,0)</f>
        <v>1</v>
      </c>
      <c r="X31" s="418"/>
      <c r="Y31" s="419"/>
      <c r="Z31" s="372"/>
      <c r="AA31" s="372"/>
      <c r="AB31" s="372"/>
      <c r="AC31" s="372"/>
      <c r="AD31" s="372">
        <f>RANK(AD29,$I29:$DD29,0)</f>
        <v>1</v>
      </c>
      <c r="AE31" s="372"/>
      <c r="AF31" s="419"/>
      <c r="AG31" s="372"/>
      <c r="AH31" s="372"/>
      <c r="AI31" s="372"/>
      <c r="AJ31" s="372"/>
      <c r="AK31" s="372">
        <f>RANK(AK29,$I29:$DD29,0)</f>
        <v>1</v>
      </c>
      <c r="AL31" s="418"/>
      <c r="AM31" s="419"/>
      <c r="AN31" s="372"/>
      <c r="AO31" s="372"/>
      <c r="AP31" s="372"/>
      <c r="AQ31" s="372"/>
      <c r="AR31" s="372">
        <f>RANK(AR29,$I29:$DD29,0)</f>
        <v>1</v>
      </c>
      <c r="AS31" s="418"/>
      <c r="AT31" s="419"/>
      <c r="AU31" s="372"/>
      <c r="AV31" s="372"/>
      <c r="AW31" s="372"/>
      <c r="AX31" s="372"/>
      <c r="AY31" s="372">
        <f>RANK(AY29,$I29:$DD29,0)</f>
        <v>1</v>
      </c>
      <c r="AZ31" s="418"/>
      <c r="BA31" s="419"/>
      <c r="BB31" s="372"/>
      <c r="BC31" s="372"/>
      <c r="BD31" s="372"/>
      <c r="BE31" s="372"/>
      <c r="BF31" s="372">
        <f>RANK(BF29,$I29:$DD29,0)</f>
        <v>1</v>
      </c>
      <c r="BG31" s="418"/>
      <c r="BH31" s="419"/>
      <c r="BI31" s="372"/>
      <c r="BJ31" s="372"/>
      <c r="BK31" s="372"/>
      <c r="BL31" s="372"/>
      <c r="BM31" s="372">
        <f>RANK(BM29,$I29:$DD29,0)</f>
        <v>1</v>
      </c>
      <c r="BN31" s="418"/>
      <c r="BO31" s="419"/>
      <c r="BP31" s="372"/>
      <c r="BQ31" s="372"/>
      <c r="BR31" s="372"/>
      <c r="BS31" s="372"/>
      <c r="BT31" s="372">
        <f>RANK(BT29,$I29:$DD29,0)</f>
        <v>1</v>
      </c>
      <c r="BU31" s="418"/>
      <c r="BV31" s="419"/>
      <c r="BW31" s="372"/>
      <c r="BX31" s="372"/>
      <c r="BY31" s="372"/>
      <c r="BZ31" s="372"/>
      <c r="CA31" s="372">
        <f>RANK(CA29,$I29:$DD29,0)</f>
        <v>1</v>
      </c>
      <c r="CB31" s="418"/>
      <c r="CC31" s="419"/>
      <c r="CD31" s="372"/>
      <c r="CE31" s="372"/>
      <c r="CF31" s="372"/>
      <c r="CG31" s="372"/>
      <c r="CH31" s="372">
        <f>RANK(CH29,$I29:$DD29,0)</f>
        <v>1</v>
      </c>
      <c r="CI31" s="418"/>
      <c r="CJ31" s="419"/>
      <c r="CK31" s="372"/>
      <c r="CL31" s="372"/>
      <c r="CM31" s="372"/>
      <c r="CN31" s="372"/>
      <c r="CO31" s="372">
        <f>RANK(CO29,$I29:$DD29,0)</f>
        <v>1</v>
      </c>
      <c r="CP31" s="418"/>
      <c r="CQ31" s="419"/>
      <c r="CR31" s="372"/>
      <c r="CS31" s="372"/>
      <c r="CT31" s="372"/>
      <c r="CU31" s="372"/>
      <c r="CV31" s="372">
        <f>RANK(CV29,$I29:$DD29,0)</f>
        <v>1</v>
      </c>
      <c r="CW31" s="418"/>
      <c r="CX31" s="419"/>
      <c r="CY31" s="372"/>
      <c r="CZ31" s="372"/>
      <c r="DA31" s="372"/>
      <c r="DB31" s="372"/>
      <c r="DC31" s="372">
        <f>RANK(DC29,$I29:$DD29,0)</f>
        <v>1</v>
      </c>
    </row>
    <row r="32" spans="1:107" ht="19.5" thickBot="1" thickTop="1">
      <c r="A32" s="86"/>
      <c r="B32" s="105"/>
      <c r="C32" s="202"/>
      <c r="D32" s="202"/>
      <c r="E32" s="202"/>
      <c r="F32" s="202"/>
      <c r="G32" s="202"/>
      <c r="H32" s="429" t="s">
        <v>193</v>
      </c>
      <c r="I32" s="199"/>
      <c r="J32" s="201" t="s">
        <v>92</v>
      </c>
      <c r="K32" s="49"/>
      <c r="L32" s="49"/>
      <c r="M32" s="49"/>
      <c r="N32" s="49"/>
      <c r="O32" s="49"/>
      <c r="P32" s="49"/>
      <c r="Q32" s="87"/>
      <c r="R32" s="49"/>
      <c r="S32" s="49"/>
      <c r="T32" s="49"/>
      <c r="U32" s="49"/>
      <c r="V32" s="49"/>
      <c r="W32" s="49"/>
      <c r="X32" s="87"/>
      <c r="Y32" s="49"/>
      <c r="Z32" s="49"/>
      <c r="AA32" s="49"/>
      <c r="AB32" s="49"/>
      <c r="AC32" s="49"/>
      <c r="AD32" s="49"/>
      <c r="AE32" s="87"/>
      <c r="AF32" s="49"/>
      <c r="AG32" s="49"/>
      <c r="AH32" s="49"/>
      <c r="AI32" s="49"/>
      <c r="AJ32" s="49"/>
      <c r="AK32" s="49"/>
      <c r="AL32" s="87"/>
      <c r="AM32" s="49"/>
      <c r="AN32" s="49"/>
      <c r="AO32" s="49"/>
      <c r="AP32" s="49"/>
      <c r="AQ32" s="49"/>
      <c r="AR32" s="49"/>
      <c r="AS32" s="87"/>
      <c r="AT32" s="49"/>
      <c r="AU32" s="49"/>
      <c r="AV32" s="49"/>
      <c r="AW32" s="49"/>
      <c r="AX32" s="49"/>
      <c r="AY32" s="49"/>
      <c r="AZ32" s="87"/>
      <c r="BA32" s="49"/>
      <c r="BB32" s="49"/>
      <c r="BC32" s="49"/>
      <c r="BD32" s="49"/>
      <c r="BE32" s="49"/>
      <c r="BF32" s="49"/>
      <c r="BG32" s="87"/>
      <c r="BH32" s="49"/>
      <c r="BI32" s="49"/>
      <c r="BJ32" s="49"/>
      <c r="BK32" s="49"/>
      <c r="BL32" s="49"/>
      <c r="BM32" s="49"/>
      <c r="BN32" s="87"/>
      <c r="BO32" s="49"/>
      <c r="BP32" s="49"/>
      <c r="BQ32" s="49"/>
      <c r="BR32" s="49"/>
      <c r="BS32" s="49"/>
      <c r="BT32" s="49"/>
      <c r="BU32" s="87"/>
      <c r="BV32" s="49"/>
      <c r="BW32" s="49"/>
      <c r="BX32" s="49"/>
      <c r="BY32" s="49"/>
      <c r="BZ32" s="49"/>
      <c r="CA32" s="49"/>
      <c r="CB32" s="87"/>
      <c r="CC32" s="49"/>
      <c r="CD32" s="49"/>
      <c r="CE32" s="49"/>
      <c r="CF32" s="49"/>
      <c r="CG32" s="49"/>
      <c r="CH32" s="49"/>
      <c r="CI32" s="87"/>
      <c r="CJ32" s="49"/>
      <c r="CK32" s="49"/>
      <c r="CL32" s="49"/>
      <c r="CM32" s="49"/>
      <c r="CN32" s="49"/>
      <c r="CO32" s="49"/>
      <c r="CP32" s="87"/>
      <c r="CQ32" s="49"/>
      <c r="CR32" s="49"/>
      <c r="CS32" s="49"/>
      <c r="CT32" s="49"/>
      <c r="CU32" s="49"/>
      <c r="CV32" s="49"/>
      <c r="CW32" s="87"/>
      <c r="CX32" s="49"/>
      <c r="CY32" s="49"/>
      <c r="CZ32" s="49"/>
      <c r="DA32" s="49"/>
      <c r="DB32" s="49"/>
      <c r="DC32" s="49"/>
    </row>
    <row r="33" spans="1:107" ht="13.5" thickTop="1">
      <c r="A33" s="86"/>
      <c r="B33" s="105"/>
      <c r="C33" s="200"/>
      <c r="D33" s="150"/>
      <c r="E33" s="150"/>
      <c r="F33" s="150"/>
      <c r="G33" s="150"/>
      <c r="H33" s="200"/>
      <c r="I33" s="49"/>
      <c r="J33" s="201" t="s">
        <v>89</v>
      </c>
      <c r="K33" s="49"/>
      <c r="L33" s="49"/>
      <c r="M33" s="49"/>
      <c r="N33" s="49"/>
      <c r="O33" s="49"/>
      <c r="P33" s="49"/>
      <c r="Q33" s="87"/>
      <c r="R33" s="49"/>
      <c r="S33" s="49"/>
      <c r="T33" s="49"/>
      <c r="U33" s="49"/>
      <c r="V33" s="49"/>
      <c r="W33" s="49"/>
      <c r="X33" s="87"/>
      <c r="Y33" s="49"/>
      <c r="Z33" s="49"/>
      <c r="AA33" s="49"/>
      <c r="AB33" s="49"/>
      <c r="AC33" s="49"/>
      <c r="AD33" s="49"/>
      <c r="AE33" s="87"/>
      <c r="AF33" s="49"/>
      <c r="AG33" s="49"/>
      <c r="AH33" s="49"/>
      <c r="AI33" s="49"/>
      <c r="AJ33" s="49"/>
      <c r="AK33" s="49"/>
      <c r="AL33" s="87"/>
      <c r="AM33" s="49"/>
      <c r="AN33" s="49"/>
      <c r="AO33" s="49"/>
      <c r="AP33" s="49"/>
      <c r="AQ33" s="49"/>
      <c r="AR33" s="49"/>
      <c r="AS33" s="87"/>
      <c r="AT33" s="49"/>
      <c r="AU33" s="49"/>
      <c r="AV33" s="49"/>
      <c r="AW33" s="49"/>
      <c r="AX33" s="49"/>
      <c r="AY33" s="49"/>
      <c r="AZ33" s="87"/>
      <c r="BA33" s="49"/>
      <c r="BB33" s="49"/>
      <c r="BC33" s="49"/>
      <c r="BD33" s="49"/>
      <c r="BE33" s="49"/>
      <c r="BF33" s="49"/>
      <c r="BG33" s="87"/>
      <c r="BH33" s="49"/>
      <c r="BI33" s="49"/>
      <c r="BJ33" s="49"/>
      <c r="BK33" s="49"/>
      <c r="BL33" s="49"/>
      <c r="BM33" s="49"/>
      <c r="BN33" s="87"/>
      <c r="BO33" s="49"/>
      <c r="BP33" s="49"/>
      <c r="BQ33" s="49"/>
      <c r="BR33" s="49"/>
      <c r="BS33" s="49"/>
      <c r="BT33" s="49"/>
      <c r="BU33" s="87"/>
      <c r="BV33" s="49"/>
      <c r="BW33" s="49"/>
      <c r="BX33" s="49"/>
      <c r="BY33" s="49"/>
      <c r="BZ33" s="49"/>
      <c r="CA33" s="49"/>
      <c r="CB33" s="87"/>
      <c r="CC33" s="49"/>
      <c r="CD33" s="49"/>
      <c r="CE33" s="49"/>
      <c r="CF33" s="49"/>
      <c r="CG33" s="49"/>
      <c r="CH33" s="49"/>
      <c r="CI33" s="87"/>
      <c r="CJ33" s="49"/>
      <c r="CK33" s="49"/>
      <c r="CL33" s="49"/>
      <c r="CM33" s="49"/>
      <c r="CN33" s="49"/>
      <c r="CO33" s="49"/>
      <c r="CP33" s="87"/>
      <c r="CQ33" s="49"/>
      <c r="CR33" s="49"/>
      <c r="CS33" s="49"/>
      <c r="CT33" s="49"/>
      <c r="CU33" s="49"/>
      <c r="CV33" s="49"/>
      <c r="CW33" s="87"/>
      <c r="CX33" s="49"/>
      <c r="CY33" s="49"/>
      <c r="CZ33" s="49"/>
      <c r="DA33" s="49"/>
      <c r="DB33" s="49"/>
      <c r="DC33" s="49"/>
    </row>
    <row r="34" spans="1:107" ht="24.75" customHeight="1">
      <c r="A34" s="304" t="s">
        <v>151</v>
      </c>
      <c r="B34" s="105"/>
      <c r="C34" s="200"/>
      <c r="D34" s="150"/>
      <c r="E34" s="150"/>
      <c r="F34" s="150"/>
      <c r="G34" s="150"/>
      <c r="H34" s="150"/>
      <c r="I34" s="49"/>
      <c r="J34" s="201"/>
      <c r="K34" s="49"/>
      <c r="L34" s="49"/>
      <c r="M34" s="49"/>
      <c r="N34" s="49"/>
      <c r="O34" s="49"/>
      <c r="P34" s="49"/>
      <c r="Q34" s="87"/>
      <c r="R34" s="49"/>
      <c r="S34" s="49"/>
      <c r="T34" s="49"/>
      <c r="U34" s="49"/>
      <c r="V34" s="49"/>
      <c r="W34" s="49"/>
      <c r="X34" s="87"/>
      <c r="Y34" s="49"/>
      <c r="Z34" s="49"/>
      <c r="AA34" s="49"/>
      <c r="AB34" s="49"/>
      <c r="AC34" s="49"/>
      <c r="AD34" s="49"/>
      <c r="AE34" s="87"/>
      <c r="AF34" s="49"/>
      <c r="AG34" s="49"/>
      <c r="AH34" s="49"/>
      <c r="AI34" s="49"/>
      <c r="AJ34" s="49"/>
      <c r="AK34" s="49"/>
      <c r="AL34" s="87"/>
      <c r="AM34" s="49"/>
      <c r="AN34" s="49"/>
      <c r="AO34" s="49"/>
      <c r="AP34" s="49"/>
      <c r="AQ34" s="49"/>
      <c r="AR34" s="49"/>
      <c r="AS34" s="87"/>
      <c r="AT34" s="49"/>
      <c r="AU34" s="49"/>
      <c r="AV34" s="49"/>
      <c r="AW34" s="49"/>
      <c r="AX34" s="49"/>
      <c r="AY34" s="49"/>
      <c r="AZ34" s="87"/>
      <c r="BA34" s="49"/>
      <c r="BB34" s="49"/>
      <c r="BC34" s="49"/>
      <c r="BD34" s="49"/>
      <c r="BE34" s="49"/>
      <c r="BF34" s="49"/>
      <c r="BG34" s="87"/>
      <c r="BH34" s="49"/>
      <c r="BI34" s="49"/>
      <c r="BJ34" s="49"/>
      <c r="BK34" s="49"/>
      <c r="BL34" s="49"/>
      <c r="BM34" s="49"/>
      <c r="BN34" s="87"/>
      <c r="BO34" s="49"/>
      <c r="BP34" s="49"/>
      <c r="BQ34" s="49"/>
      <c r="BR34" s="49"/>
      <c r="BS34" s="49"/>
      <c r="BT34" s="49"/>
      <c r="BU34" s="87"/>
      <c r="BV34" s="49"/>
      <c r="BW34" s="49"/>
      <c r="BX34" s="49"/>
      <c r="BY34" s="49"/>
      <c r="BZ34" s="49"/>
      <c r="CA34" s="49"/>
      <c r="CB34" s="87"/>
      <c r="CC34" s="49"/>
      <c r="CD34" s="49"/>
      <c r="CE34" s="49"/>
      <c r="CF34" s="49"/>
      <c r="CG34" s="49"/>
      <c r="CH34" s="49"/>
      <c r="CI34" s="87"/>
      <c r="CJ34" s="49"/>
      <c r="CK34" s="49"/>
      <c r="CL34" s="49"/>
      <c r="CM34" s="49"/>
      <c r="CN34" s="49"/>
      <c r="CO34" s="49"/>
      <c r="CP34" s="87"/>
      <c r="CQ34" s="49"/>
      <c r="CR34" s="49"/>
      <c r="CS34" s="49"/>
      <c r="CT34" s="49"/>
      <c r="CU34" s="49"/>
      <c r="CV34" s="49"/>
      <c r="CW34" s="87"/>
      <c r="CX34" s="49"/>
      <c r="CY34" s="49"/>
      <c r="CZ34" s="49"/>
      <c r="DA34" s="49"/>
      <c r="DB34" s="49"/>
      <c r="DC34" s="49"/>
    </row>
    <row r="35" spans="1:107" ht="54.75" customHeight="1">
      <c r="A35" s="86"/>
      <c r="B35" s="105"/>
      <c r="C35" s="452" t="s">
        <v>125</v>
      </c>
      <c r="D35" s="452"/>
      <c r="E35" s="452"/>
      <c r="F35" s="452"/>
      <c r="G35" s="452"/>
      <c r="H35" s="452"/>
      <c r="I35" s="452"/>
      <c r="J35" s="201"/>
      <c r="K35" s="49"/>
      <c r="L35" s="49"/>
      <c r="M35" s="49"/>
      <c r="N35" s="49"/>
      <c r="O35" s="49"/>
      <c r="P35" s="49"/>
      <c r="Q35" s="87"/>
      <c r="R35" s="49"/>
      <c r="S35" s="49"/>
      <c r="T35" s="49"/>
      <c r="U35" s="49"/>
      <c r="V35" s="49"/>
      <c r="W35" s="49"/>
      <c r="X35" s="87"/>
      <c r="Y35" s="49"/>
      <c r="Z35" s="49"/>
      <c r="AA35" s="49"/>
      <c r="AB35" s="49"/>
      <c r="AC35" s="49"/>
      <c r="AD35" s="49"/>
      <c r="AE35" s="87"/>
      <c r="AF35" s="49"/>
      <c r="AG35" s="49"/>
      <c r="AH35" s="49"/>
      <c r="AI35" s="49"/>
      <c r="AJ35" s="49"/>
      <c r="AK35" s="49"/>
      <c r="AL35" s="87"/>
      <c r="AM35" s="49"/>
      <c r="AN35" s="49"/>
      <c r="AO35" s="49"/>
      <c r="AP35" s="49"/>
      <c r="AQ35" s="49"/>
      <c r="AR35" s="49"/>
      <c r="AS35" s="87"/>
      <c r="AT35" s="49"/>
      <c r="AU35" s="49"/>
      <c r="AV35" s="49"/>
      <c r="AW35" s="49"/>
      <c r="AX35" s="49"/>
      <c r="AY35" s="49"/>
      <c r="AZ35" s="87"/>
      <c r="BA35" s="49"/>
      <c r="BB35" s="49"/>
      <c r="BC35" s="49"/>
      <c r="BD35" s="49"/>
      <c r="BE35" s="49"/>
      <c r="BF35" s="49"/>
      <c r="BG35" s="87"/>
      <c r="BH35" s="49"/>
      <c r="BI35" s="49"/>
      <c r="BJ35" s="49"/>
      <c r="BK35" s="49"/>
      <c r="BL35" s="49"/>
      <c r="BM35" s="49"/>
      <c r="BN35" s="87"/>
      <c r="BO35" s="49"/>
      <c r="BP35" s="49"/>
      <c r="BQ35" s="49"/>
      <c r="BR35" s="49"/>
      <c r="BS35" s="49"/>
      <c r="BT35" s="49"/>
      <c r="BU35" s="87"/>
      <c r="BV35" s="49"/>
      <c r="BW35" s="49"/>
      <c r="BX35" s="49"/>
      <c r="BY35" s="49"/>
      <c r="BZ35" s="49"/>
      <c r="CA35" s="49"/>
      <c r="CB35" s="87"/>
      <c r="CC35" s="49"/>
      <c r="CD35" s="49"/>
      <c r="CE35" s="49"/>
      <c r="CF35" s="49"/>
      <c r="CG35" s="49"/>
      <c r="CH35" s="49"/>
      <c r="CI35" s="87"/>
      <c r="CJ35" s="49"/>
      <c r="CK35" s="49"/>
      <c r="CL35" s="49"/>
      <c r="CM35" s="49"/>
      <c r="CN35" s="49"/>
      <c r="CO35" s="49"/>
      <c r="CP35" s="87"/>
      <c r="CQ35" s="49"/>
      <c r="CR35" s="49"/>
      <c r="CS35" s="49"/>
      <c r="CT35" s="49"/>
      <c r="CU35" s="49"/>
      <c r="CV35" s="49"/>
      <c r="CW35" s="87"/>
      <c r="CX35" s="49"/>
      <c r="CY35" s="49"/>
      <c r="CZ35" s="49"/>
      <c r="DA35" s="49"/>
      <c r="DB35" s="49"/>
      <c r="DC35" s="49"/>
    </row>
    <row r="36" spans="1:107" ht="12.75">
      <c r="A36" s="187" t="s">
        <v>66</v>
      </c>
      <c r="B36" s="105"/>
      <c r="C36" s="149"/>
      <c r="D36" s="150"/>
      <c r="E36" s="150"/>
      <c r="F36" s="150"/>
      <c r="G36" s="150"/>
      <c r="H36" s="150"/>
      <c r="I36" s="188" t="s">
        <v>68</v>
      </c>
      <c r="J36" s="201"/>
      <c r="K36" s="49"/>
      <c r="L36" s="49"/>
      <c r="M36" s="49"/>
      <c r="N36" s="49"/>
      <c r="O36" s="49"/>
      <c r="P36" s="188" t="s">
        <v>68</v>
      </c>
      <c r="Q36" s="87"/>
      <c r="R36" s="49"/>
      <c r="S36" s="49"/>
      <c r="T36" s="49"/>
      <c r="U36" s="49"/>
      <c r="V36" s="49"/>
      <c r="W36" s="188" t="s">
        <v>68</v>
      </c>
      <c r="X36" s="87"/>
      <c r="Y36" s="49"/>
      <c r="Z36" s="49"/>
      <c r="AA36" s="49"/>
      <c r="AB36" s="49"/>
      <c r="AC36" s="49"/>
      <c r="AD36" s="188" t="s">
        <v>68</v>
      </c>
      <c r="AE36" s="87"/>
      <c r="AF36" s="49"/>
      <c r="AG36" s="49"/>
      <c r="AH36" s="49"/>
      <c r="AI36" s="49"/>
      <c r="AJ36" s="49"/>
      <c r="AK36" s="188" t="s">
        <v>68</v>
      </c>
      <c r="AL36" s="87"/>
      <c r="AM36" s="49"/>
      <c r="AN36" s="49"/>
      <c r="AO36" s="49"/>
      <c r="AP36" s="49"/>
      <c r="AQ36" s="49"/>
      <c r="AR36" s="188" t="s">
        <v>68</v>
      </c>
      <c r="AS36" s="87"/>
      <c r="AT36" s="49"/>
      <c r="AU36" s="49"/>
      <c r="AV36" s="49"/>
      <c r="AW36" s="49"/>
      <c r="AX36" s="49"/>
      <c r="AY36" s="188" t="s">
        <v>68</v>
      </c>
      <c r="AZ36" s="87"/>
      <c r="BA36" s="49"/>
      <c r="BB36" s="49"/>
      <c r="BC36" s="49"/>
      <c r="BD36" s="49"/>
      <c r="BE36" s="49"/>
      <c r="BF36" s="188" t="s">
        <v>68</v>
      </c>
      <c r="BG36" s="87"/>
      <c r="BH36" s="49"/>
      <c r="BI36" s="49"/>
      <c r="BJ36" s="49"/>
      <c r="BK36" s="49"/>
      <c r="BL36" s="49"/>
      <c r="BM36" s="188" t="s">
        <v>68</v>
      </c>
      <c r="BN36" s="87"/>
      <c r="BO36" s="49"/>
      <c r="BP36" s="49"/>
      <c r="BQ36" s="49"/>
      <c r="BR36" s="49"/>
      <c r="BS36" s="49"/>
      <c r="BT36" s="188" t="s">
        <v>68</v>
      </c>
      <c r="BU36" s="87"/>
      <c r="BV36" s="49"/>
      <c r="BW36" s="49"/>
      <c r="BX36" s="49"/>
      <c r="BY36" s="49"/>
      <c r="BZ36" s="49"/>
      <c r="CA36" s="188" t="s">
        <v>68</v>
      </c>
      <c r="CB36" s="87"/>
      <c r="CC36" s="49"/>
      <c r="CD36" s="49"/>
      <c r="CE36" s="49"/>
      <c r="CF36" s="49"/>
      <c r="CG36" s="49"/>
      <c r="CH36" s="188" t="s">
        <v>68</v>
      </c>
      <c r="CI36" s="87"/>
      <c r="CJ36" s="49"/>
      <c r="CK36" s="49"/>
      <c r="CL36" s="49"/>
      <c r="CM36" s="49"/>
      <c r="CN36" s="49"/>
      <c r="CO36" s="188" t="s">
        <v>68</v>
      </c>
      <c r="CP36" s="87"/>
      <c r="CQ36" s="49"/>
      <c r="CR36" s="49"/>
      <c r="CS36" s="49"/>
      <c r="CT36" s="49"/>
      <c r="CU36" s="49"/>
      <c r="CV36" s="188" t="s">
        <v>68</v>
      </c>
      <c r="CW36" s="87"/>
      <c r="CX36" s="49"/>
      <c r="CY36" s="49"/>
      <c r="CZ36" s="49"/>
      <c r="DA36" s="49"/>
      <c r="DB36" s="49"/>
      <c r="DC36" s="188" t="s">
        <v>68</v>
      </c>
    </row>
    <row r="37" spans="1:107" ht="12.75">
      <c r="A37" s="187" t="s">
        <v>67</v>
      </c>
      <c r="B37" s="105"/>
      <c r="C37" s="149"/>
      <c r="D37" s="150"/>
      <c r="E37" s="150"/>
      <c r="F37" s="150"/>
      <c r="G37" s="150"/>
      <c r="H37" s="150"/>
      <c r="I37" s="188" t="s">
        <v>68</v>
      </c>
      <c r="J37" s="87"/>
      <c r="K37" s="49"/>
      <c r="L37" s="49"/>
      <c r="M37" s="49"/>
      <c r="N37" s="49"/>
      <c r="O37" s="49"/>
      <c r="P37" s="188" t="s">
        <v>68</v>
      </c>
      <c r="Q37" s="87"/>
      <c r="R37" s="49"/>
      <c r="S37" s="49"/>
      <c r="T37" s="49"/>
      <c r="U37" s="49"/>
      <c r="V37" s="49"/>
      <c r="W37" s="188" t="s">
        <v>68</v>
      </c>
      <c r="X37" s="87"/>
      <c r="Y37" s="49"/>
      <c r="Z37" s="49"/>
      <c r="AA37" s="49"/>
      <c r="AB37" s="49"/>
      <c r="AC37" s="49"/>
      <c r="AD37" s="188" t="s">
        <v>68</v>
      </c>
      <c r="AE37" s="87"/>
      <c r="AF37" s="49"/>
      <c r="AG37" s="49"/>
      <c r="AH37" s="49"/>
      <c r="AI37" s="49"/>
      <c r="AJ37" s="49"/>
      <c r="AK37" s="188" t="s">
        <v>68</v>
      </c>
      <c r="AL37" s="87"/>
      <c r="AM37" s="49"/>
      <c r="AN37" s="49"/>
      <c r="AO37" s="49"/>
      <c r="AP37" s="49"/>
      <c r="AQ37" s="49"/>
      <c r="AR37" s="188" t="s">
        <v>68</v>
      </c>
      <c r="AS37" s="87"/>
      <c r="AT37" s="49"/>
      <c r="AU37" s="49"/>
      <c r="AV37" s="49"/>
      <c r="AW37" s="49"/>
      <c r="AX37" s="49"/>
      <c r="AY37" s="188" t="s">
        <v>68</v>
      </c>
      <c r="AZ37" s="87"/>
      <c r="BA37" s="49"/>
      <c r="BB37" s="49"/>
      <c r="BC37" s="49"/>
      <c r="BD37" s="49"/>
      <c r="BE37" s="49"/>
      <c r="BF37" s="188" t="s">
        <v>68</v>
      </c>
      <c r="BG37" s="87"/>
      <c r="BH37" s="49"/>
      <c r="BI37" s="49"/>
      <c r="BJ37" s="49"/>
      <c r="BK37" s="49"/>
      <c r="BL37" s="49"/>
      <c r="BM37" s="188" t="s">
        <v>68</v>
      </c>
      <c r="BN37" s="87"/>
      <c r="BO37" s="49"/>
      <c r="BP37" s="49"/>
      <c r="BQ37" s="49"/>
      <c r="BR37" s="49"/>
      <c r="BS37" s="49"/>
      <c r="BT37" s="188" t="s">
        <v>68</v>
      </c>
      <c r="BU37" s="87"/>
      <c r="BV37" s="49"/>
      <c r="BW37" s="49"/>
      <c r="BX37" s="49"/>
      <c r="BY37" s="49"/>
      <c r="BZ37" s="49"/>
      <c r="CA37" s="188" t="s">
        <v>68</v>
      </c>
      <c r="CB37" s="87"/>
      <c r="CC37" s="49"/>
      <c r="CD37" s="49"/>
      <c r="CE37" s="49"/>
      <c r="CF37" s="49"/>
      <c r="CG37" s="49"/>
      <c r="CH37" s="188" t="s">
        <v>68</v>
      </c>
      <c r="CI37" s="87"/>
      <c r="CJ37" s="49"/>
      <c r="CK37" s="49"/>
      <c r="CL37" s="49"/>
      <c r="CM37" s="49"/>
      <c r="CN37" s="49"/>
      <c r="CO37" s="188" t="s">
        <v>68</v>
      </c>
      <c r="CP37" s="87"/>
      <c r="CQ37" s="49"/>
      <c r="CR37" s="49"/>
      <c r="CS37" s="49"/>
      <c r="CT37" s="49"/>
      <c r="CU37" s="49"/>
      <c r="CV37" s="188" t="s">
        <v>68</v>
      </c>
      <c r="CW37" s="87"/>
      <c r="CX37" s="49"/>
      <c r="CY37" s="49"/>
      <c r="CZ37" s="49"/>
      <c r="DA37" s="49"/>
      <c r="DB37" s="49"/>
      <c r="DC37" s="188" t="s">
        <v>68</v>
      </c>
    </row>
    <row r="38" spans="2:107" s="92" customFormat="1" ht="12" customHeight="1">
      <c r="B38" s="235"/>
      <c r="C38" s="236"/>
      <c r="D38" s="237"/>
      <c r="E38" s="237"/>
      <c r="F38" s="237"/>
      <c r="G38" s="237"/>
      <c r="H38" s="237"/>
      <c r="I38" s="230"/>
      <c r="J38" s="228"/>
      <c r="K38" s="229"/>
      <c r="L38" s="229"/>
      <c r="M38" s="229"/>
      <c r="N38" s="229"/>
      <c r="O38" s="229"/>
      <c r="P38" s="230"/>
      <c r="Q38" s="228"/>
      <c r="R38" s="229"/>
      <c r="S38" s="229"/>
      <c r="T38" s="229"/>
      <c r="U38" s="229"/>
      <c r="V38" s="229"/>
      <c r="W38" s="230"/>
      <c r="X38" s="228"/>
      <c r="Y38" s="229"/>
      <c r="Z38" s="229"/>
      <c r="AA38" s="229"/>
      <c r="AB38" s="229"/>
      <c r="AC38" s="229"/>
      <c r="AD38" s="230"/>
      <c r="AE38" s="228"/>
      <c r="AF38" s="229"/>
      <c r="AG38" s="229"/>
      <c r="AH38" s="229"/>
      <c r="AI38" s="229"/>
      <c r="AJ38" s="229"/>
      <c r="AK38" s="230"/>
      <c r="AL38" s="228"/>
      <c r="AM38" s="229"/>
      <c r="AN38" s="229"/>
      <c r="AO38" s="229"/>
      <c r="AP38" s="229"/>
      <c r="AQ38" s="229"/>
      <c r="AR38" s="230"/>
      <c r="AS38" s="228"/>
      <c r="AT38" s="229"/>
      <c r="AU38" s="229"/>
      <c r="AV38" s="229"/>
      <c r="AW38" s="229"/>
      <c r="AX38" s="229"/>
      <c r="AY38" s="230"/>
      <c r="AZ38" s="228"/>
      <c r="BA38" s="229"/>
      <c r="BB38" s="229"/>
      <c r="BC38" s="229"/>
      <c r="BD38" s="229"/>
      <c r="BE38" s="229"/>
      <c r="BF38" s="230"/>
      <c r="BG38" s="228"/>
      <c r="BH38" s="229"/>
      <c r="BI38" s="229"/>
      <c r="BJ38" s="229"/>
      <c r="BK38" s="229"/>
      <c r="BL38" s="229"/>
      <c r="BM38" s="230"/>
      <c r="BN38" s="228"/>
      <c r="BO38" s="229"/>
      <c r="BP38" s="229"/>
      <c r="BQ38" s="229"/>
      <c r="BR38" s="229"/>
      <c r="BS38" s="229"/>
      <c r="BT38" s="230"/>
      <c r="BU38" s="228"/>
      <c r="BV38" s="229"/>
      <c r="BW38" s="229"/>
      <c r="BX38" s="229"/>
      <c r="BY38" s="229"/>
      <c r="BZ38" s="229"/>
      <c r="CA38" s="230"/>
      <c r="CB38" s="228"/>
      <c r="CC38" s="229"/>
      <c r="CD38" s="229"/>
      <c r="CE38" s="229"/>
      <c r="CF38" s="229"/>
      <c r="CG38" s="229"/>
      <c r="CH38" s="230"/>
      <c r="CI38" s="228"/>
      <c r="CJ38" s="229"/>
      <c r="CK38" s="229"/>
      <c r="CL38" s="229"/>
      <c r="CM38" s="229"/>
      <c r="CN38" s="229"/>
      <c r="CO38" s="230"/>
      <c r="CP38" s="228"/>
      <c r="CQ38" s="229"/>
      <c r="CR38" s="229"/>
      <c r="CS38" s="229"/>
      <c r="CT38" s="229"/>
      <c r="CU38" s="229"/>
      <c r="CV38" s="230"/>
      <c r="CW38" s="228"/>
      <c r="CX38" s="229"/>
      <c r="CY38" s="229"/>
      <c r="CZ38" s="229"/>
      <c r="DA38" s="229"/>
      <c r="DB38" s="229"/>
      <c r="DC38" s="230"/>
    </row>
    <row r="39" spans="2:107" s="92" customFormat="1" ht="15" customHeight="1">
      <c r="B39" s="238"/>
      <c r="C39" s="239"/>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c r="CO39" s="231"/>
      <c r="CP39" s="231"/>
      <c r="CQ39" s="231"/>
      <c r="CR39" s="231"/>
      <c r="CS39" s="231"/>
      <c r="CT39" s="231"/>
      <c r="CU39" s="231"/>
      <c r="CV39" s="231"/>
      <c r="CW39" s="231"/>
      <c r="CX39" s="231"/>
      <c r="CY39" s="231"/>
      <c r="CZ39" s="231"/>
      <c r="DA39" s="231"/>
      <c r="DB39" s="231"/>
      <c r="DC39" s="231"/>
    </row>
    <row r="40" spans="2:107" s="92" customFormat="1" ht="12.75">
      <c r="B40" s="238"/>
      <c r="C40" s="239"/>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31"/>
      <c r="CO40" s="231"/>
      <c r="CP40" s="231"/>
      <c r="CQ40" s="231"/>
      <c r="CR40" s="231"/>
      <c r="CS40" s="231"/>
      <c r="CT40" s="231"/>
      <c r="CU40" s="231"/>
      <c r="CV40" s="231"/>
      <c r="CW40" s="231"/>
      <c r="CX40" s="231"/>
      <c r="CY40" s="231"/>
      <c r="CZ40" s="231"/>
      <c r="DA40" s="231"/>
      <c r="DB40" s="231"/>
      <c r="DC40" s="231"/>
    </row>
    <row r="41" spans="1:107" ht="12.75">
      <c r="A41" s="85"/>
      <c r="B41" s="84"/>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row>
    <row r="42" spans="1:107" ht="12.75">
      <c r="A42" s="187"/>
      <c r="B42" s="105"/>
      <c r="C42" s="149"/>
      <c r="D42" s="150"/>
      <c r="E42" s="150"/>
      <c r="F42" s="150"/>
      <c r="G42" s="150"/>
      <c r="H42" s="150"/>
      <c r="I42" s="188"/>
      <c r="J42" s="87"/>
      <c r="K42" s="49"/>
      <c r="L42" s="49"/>
      <c r="M42" s="49"/>
      <c r="N42" s="49"/>
      <c r="O42" s="49"/>
      <c r="P42" s="188"/>
      <c r="Q42" s="87"/>
      <c r="R42" s="49"/>
      <c r="S42" s="49"/>
      <c r="T42" s="49"/>
      <c r="U42" s="49"/>
      <c r="V42" s="49"/>
      <c r="W42" s="188"/>
      <c r="X42" s="87"/>
      <c r="Y42" s="49"/>
      <c r="Z42" s="49"/>
      <c r="AA42" s="49"/>
      <c r="AB42" s="49"/>
      <c r="AC42" s="49"/>
      <c r="AD42" s="188"/>
      <c r="AE42" s="87"/>
      <c r="AF42" s="49"/>
      <c r="AG42" s="49"/>
      <c r="AH42" s="49"/>
      <c r="AI42" s="49"/>
      <c r="AJ42" s="49"/>
      <c r="AK42" s="188"/>
      <c r="AL42" s="87"/>
      <c r="AM42" s="49"/>
      <c r="AN42" s="49"/>
      <c r="AO42" s="49"/>
      <c r="AP42" s="49"/>
      <c r="AQ42" s="49"/>
      <c r="AR42" s="188"/>
      <c r="AS42" s="87"/>
      <c r="AT42" s="49"/>
      <c r="AU42" s="49"/>
      <c r="AV42" s="49"/>
      <c r="AW42" s="49"/>
      <c r="AX42" s="49"/>
      <c r="AY42" s="188"/>
      <c r="AZ42" s="87"/>
      <c r="BA42" s="49"/>
      <c r="BB42" s="49"/>
      <c r="BC42" s="49"/>
      <c r="BD42" s="49"/>
      <c r="BE42" s="49"/>
      <c r="BF42" s="188"/>
      <c r="BG42" s="87"/>
      <c r="BH42" s="49"/>
      <c r="BI42" s="49"/>
      <c r="BJ42" s="49"/>
      <c r="BK42" s="49"/>
      <c r="BL42" s="49"/>
      <c r="BM42" s="188"/>
      <c r="BN42" s="87"/>
      <c r="BO42" s="49"/>
      <c r="BP42" s="49"/>
      <c r="BQ42" s="49"/>
      <c r="BR42" s="49"/>
      <c r="BS42" s="49"/>
      <c r="BT42" s="188"/>
      <c r="BU42" s="87"/>
      <c r="BV42" s="49"/>
      <c r="BW42" s="49"/>
      <c r="BX42" s="49"/>
      <c r="BY42" s="49"/>
      <c r="BZ42" s="49"/>
      <c r="CA42" s="188"/>
      <c r="CB42" s="87"/>
      <c r="CC42" s="49"/>
      <c r="CD42" s="49"/>
      <c r="CE42" s="49"/>
      <c r="CF42" s="49"/>
      <c r="CG42" s="49"/>
      <c r="CH42" s="188"/>
      <c r="CI42" s="87"/>
      <c r="CJ42" s="49"/>
      <c r="CK42" s="49"/>
      <c r="CL42" s="49"/>
      <c r="CM42" s="49"/>
      <c r="CN42" s="49"/>
      <c r="CO42" s="188"/>
      <c r="CP42" s="87"/>
      <c r="CQ42" s="49"/>
      <c r="CR42" s="49"/>
      <c r="CS42" s="49"/>
      <c r="CT42" s="49"/>
      <c r="CU42" s="49"/>
      <c r="CV42" s="188"/>
      <c r="CW42" s="87"/>
      <c r="CX42" s="49"/>
      <c r="CY42" s="49"/>
      <c r="CZ42" s="49"/>
      <c r="DA42" s="49"/>
      <c r="DB42" s="49"/>
      <c r="DC42" s="188"/>
    </row>
    <row r="43" spans="1:107" ht="12.75">
      <c r="A43" s="85"/>
      <c r="B43" s="84"/>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row>
    <row r="44" spans="1:107" ht="12.75">
      <c r="A44" s="83"/>
      <c r="B44" s="83"/>
      <c r="C44" s="84"/>
      <c r="D44" s="83"/>
      <c r="E44" s="83"/>
      <c r="F44" s="83"/>
      <c r="G44" s="83"/>
      <c r="H44" s="83"/>
      <c r="I44" s="83"/>
      <c r="J44" s="84"/>
      <c r="K44" s="83"/>
      <c r="L44" s="83"/>
      <c r="M44" s="83"/>
      <c r="N44" s="83"/>
      <c r="O44" s="83"/>
      <c r="P44" s="83"/>
      <c r="Q44" s="84"/>
      <c r="R44" s="83"/>
      <c r="S44" s="83"/>
      <c r="T44" s="83"/>
      <c r="U44" s="83"/>
      <c r="V44" s="83"/>
      <c r="W44" s="83"/>
      <c r="X44" s="84"/>
      <c r="Y44" s="83"/>
      <c r="Z44" s="83"/>
      <c r="AA44" s="83"/>
      <c r="AB44" s="83"/>
      <c r="AC44" s="83"/>
      <c r="AD44" s="83"/>
      <c r="AE44" s="84"/>
      <c r="AF44" s="83"/>
      <c r="AG44" s="83"/>
      <c r="AH44" s="83"/>
      <c r="AI44" s="83"/>
      <c r="AJ44" s="83"/>
      <c r="AK44" s="83"/>
      <c r="AL44" s="84"/>
      <c r="AM44" s="83"/>
      <c r="AN44" s="83"/>
      <c r="AO44" s="83"/>
      <c r="AP44" s="83"/>
      <c r="AQ44" s="83"/>
      <c r="AR44" s="83"/>
      <c r="AS44" s="84"/>
      <c r="AT44" s="83"/>
      <c r="AU44" s="83"/>
      <c r="AV44" s="83"/>
      <c r="AW44" s="83"/>
      <c r="AX44" s="83"/>
      <c r="AY44" s="83"/>
      <c r="AZ44" s="84"/>
      <c r="BA44" s="83"/>
      <c r="BB44" s="83"/>
      <c r="BC44" s="83"/>
      <c r="BD44" s="83"/>
      <c r="BE44" s="83"/>
      <c r="BF44" s="83"/>
      <c r="BG44" s="84"/>
      <c r="BH44" s="83"/>
      <c r="BI44" s="83"/>
      <c r="BJ44" s="83"/>
      <c r="BK44" s="83"/>
      <c r="BL44" s="83"/>
      <c r="BM44" s="83"/>
      <c r="BN44" s="84"/>
      <c r="BO44" s="83"/>
      <c r="BP44" s="83"/>
      <c r="BQ44" s="83"/>
      <c r="BR44" s="83"/>
      <c r="BS44" s="83"/>
      <c r="BT44" s="83"/>
      <c r="BU44" s="84"/>
      <c r="BV44" s="83"/>
      <c r="BW44" s="83"/>
      <c r="BX44" s="83"/>
      <c r="BY44" s="83"/>
      <c r="BZ44" s="83"/>
      <c r="CA44" s="83"/>
      <c r="CB44" s="84"/>
      <c r="CC44" s="83"/>
      <c r="CD44" s="83"/>
      <c r="CE44" s="83"/>
      <c r="CF44" s="83"/>
      <c r="CG44" s="83"/>
      <c r="CH44" s="83"/>
      <c r="CI44" s="84"/>
      <c r="CJ44" s="83"/>
      <c r="CK44" s="83"/>
      <c r="CL44" s="83"/>
      <c r="CM44" s="83"/>
      <c r="CN44" s="83"/>
      <c r="CO44" s="83"/>
      <c r="CP44" s="84"/>
      <c r="CQ44" s="83"/>
      <c r="CR44" s="83"/>
      <c r="CS44" s="83"/>
      <c r="CT44" s="83"/>
      <c r="CU44" s="83"/>
      <c r="CV44" s="83"/>
      <c r="CW44" s="84"/>
      <c r="CX44" s="83"/>
      <c r="CY44" s="83"/>
      <c r="CZ44" s="83"/>
      <c r="DA44" s="83"/>
      <c r="DB44" s="83"/>
      <c r="DC44" s="83"/>
    </row>
    <row r="45" spans="1:107" ht="12.75">
      <c r="A45" s="85"/>
      <c r="B45" s="83"/>
      <c r="C45" s="84"/>
      <c r="D45" s="83"/>
      <c r="E45" s="83"/>
      <c r="F45" s="83"/>
      <c r="G45" s="83"/>
      <c r="H45" s="83"/>
      <c r="I45" s="83"/>
      <c r="J45" s="84"/>
      <c r="K45" s="83"/>
      <c r="L45" s="83"/>
      <c r="M45" s="83"/>
      <c r="N45" s="83"/>
      <c r="O45" s="83"/>
      <c r="P45" s="83"/>
      <c r="Q45" s="84"/>
      <c r="R45" s="83"/>
      <c r="S45" s="83"/>
      <c r="T45" s="83"/>
      <c r="U45" s="83"/>
      <c r="V45" s="83"/>
      <c r="W45" s="83"/>
      <c r="X45" s="84"/>
      <c r="Y45" s="83"/>
      <c r="Z45" s="83"/>
      <c r="AA45" s="83"/>
      <c r="AB45" s="83"/>
      <c r="AC45" s="83"/>
      <c r="AD45" s="83"/>
      <c r="AE45" s="84"/>
      <c r="AF45" s="83"/>
      <c r="AG45" s="83"/>
      <c r="AH45" s="83"/>
      <c r="AI45" s="83"/>
      <c r="AJ45" s="83"/>
      <c r="AK45" s="83"/>
      <c r="AL45" s="84"/>
      <c r="AM45" s="83"/>
      <c r="AN45" s="83"/>
      <c r="AO45" s="83"/>
      <c r="AP45" s="83"/>
      <c r="AQ45" s="83"/>
      <c r="AR45" s="83"/>
      <c r="AS45" s="84"/>
      <c r="AT45" s="83"/>
      <c r="AU45" s="83"/>
      <c r="AV45" s="83"/>
      <c r="AW45" s="83"/>
      <c r="AX45" s="83"/>
      <c r="AY45" s="83"/>
      <c r="AZ45" s="84"/>
      <c r="BA45" s="83"/>
      <c r="BB45" s="83"/>
      <c r="BC45" s="83"/>
      <c r="BD45" s="83"/>
      <c r="BE45" s="83"/>
      <c r="BF45" s="83"/>
      <c r="BG45" s="84"/>
      <c r="BH45" s="83"/>
      <c r="BI45" s="83"/>
      <c r="BJ45" s="83"/>
      <c r="BK45" s="83"/>
      <c r="BL45" s="83"/>
      <c r="BM45" s="83"/>
      <c r="BN45" s="84"/>
      <c r="BO45" s="83"/>
      <c r="BP45" s="83"/>
      <c r="BQ45" s="83"/>
      <c r="BR45" s="83"/>
      <c r="BS45" s="83"/>
      <c r="BT45" s="83"/>
      <c r="BU45" s="84"/>
      <c r="BV45" s="83"/>
      <c r="BW45" s="83"/>
      <c r="BX45" s="83"/>
      <c r="BY45" s="83"/>
      <c r="BZ45" s="83"/>
      <c r="CA45" s="83"/>
      <c r="CB45" s="84"/>
      <c r="CC45" s="83"/>
      <c r="CD45" s="83"/>
      <c r="CE45" s="83"/>
      <c r="CF45" s="83"/>
      <c r="CG45" s="83"/>
      <c r="CH45" s="83"/>
      <c r="CI45" s="84"/>
      <c r="CJ45" s="83"/>
      <c r="CK45" s="83"/>
      <c r="CL45" s="83"/>
      <c r="CM45" s="83"/>
      <c r="CN45" s="83"/>
      <c r="CO45" s="83"/>
      <c r="CP45" s="84"/>
      <c r="CQ45" s="83"/>
      <c r="CR45" s="83"/>
      <c r="CS45" s="83"/>
      <c r="CT45" s="83"/>
      <c r="CU45" s="83"/>
      <c r="CV45" s="83"/>
      <c r="CW45" s="84"/>
      <c r="CX45" s="83"/>
      <c r="CY45" s="83"/>
      <c r="CZ45" s="83"/>
      <c r="DA45" s="83"/>
      <c r="DB45" s="83"/>
      <c r="DC45" s="83"/>
    </row>
    <row r="46" spans="1:107" ht="12.75">
      <c r="A46" s="83"/>
      <c r="B46" s="83"/>
      <c r="C46" s="84"/>
      <c r="D46" s="83"/>
      <c r="E46" s="83"/>
      <c r="F46" s="83"/>
      <c r="G46" s="83"/>
      <c r="H46" s="83"/>
      <c r="I46" s="83"/>
      <c r="J46" s="84"/>
      <c r="K46" s="83"/>
      <c r="L46" s="83"/>
      <c r="M46" s="83"/>
      <c r="N46" s="83"/>
      <c r="O46" s="83"/>
      <c r="P46" s="83"/>
      <c r="Q46" s="84"/>
      <c r="R46" s="83"/>
      <c r="S46" s="83"/>
      <c r="T46" s="83"/>
      <c r="U46" s="83"/>
      <c r="V46" s="83"/>
      <c r="W46" s="83"/>
      <c r="X46" s="84"/>
      <c r="Y46" s="83"/>
      <c r="Z46" s="83"/>
      <c r="AA46" s="83"/>
      <c r="AB46" s="83"/>
      <c r="AC46" s="83"/>
      <c r="AD46" s="83"/>
      <c r="AE46" s="84"/>
      <c r="AF46" s="83"/>
      <c r="AG46" s="83"/>
      <c r="AH46" s="83"/>
      <c r="AI46" s="83"/>
      <c r="AJ46" s="83"/>
      <c r="AK46" s="83"/>
      <c r="AL46" s="84"/>
      <c r="AM46" s="83"/>
      <c r="AN46" s="83"/>
      <c r="AO46" s="83"/>
      <c r="AP46" s="83"/>
      <c r="AQ46" s="83"/>
      <c r="AR46" s="83"/>
      <c r="AS46" s="84"/>
      <c r="AT46" s="83"/>
      <c r="AU46" s="83"/>
      <c r="AV46" s="83"/>
      <c r="AW46" s="83"/>
      <c r="AX46" s="83"/>
      <c r="AY46" s="83"/>
      <c r="AZ46" s="84"/>
      <c r="BA46" s="83"/>
      <c r="BB46" s="83"/>
      <c r="BC46" s="83"/>
      <c r="BD46" s="83"/>
      <c r="BE46" s="83"/>
      <c r="BF46" s="83"/>
      <c r="BG46" s="84"/>
      <c r="BH46" s="83"/>
      <c r="BI46" s="83"/>
      <c r="BJ46" s="83"/>
      <c r="BK46" s="83"/>
      <c r="BL46" s="83"/>
      <c r="BM46" s="83"/>
      <c r="BN46" s="84"/>
      <c r="BO46" s="83"/>
      <c r="BP46" s="83"/>
      <c r="BQ46" s="83"/>
      <c r="BR46" s="83"/>
      <c r="BS46" s="83"/>
      <c r="BT46" s="83"/>
      <c r="BU46" s="84"/>
      <c r="BV46" s="83"/>
      <c r="BW46" s="83"/>
      <c r="BX46" s="83"/>
      <c r="BY46" s="83"/>
      <c r="BZ46" s="83"/>
      <c r="CA46" s="83"/>
      <c r="CB46" s="84"/>
      <c r="CC46" s="83"/>
      <c r="CD46" s="83"/>
      <c r="CE46" s="83"/>
      <c r="CF46" s="83"/>
      <c r="CG46" s="83"/>
      <c r="CH46" s="83"/>
      <c r="CI46" s="84"/>
      <c r="CJ46" s="83"/>
      <c r="CK46" s="83"/>
      <c r="CL46" s="83"/>
      <c r="CM46" s="83"/>
      <c r="CN46" s="83"/>
      <c r="CO46" s="83"/>
      <c r="CP46" s="84"/>
      <c r="CQ46" s="83"/>
      <c r="CR46" s="83"/>
      <c r="CS46" s="83"/>
      <c r="CT46" s="83"/>
      <c r="CU46" s="83"/>
      <c r="CV46" s="83"/>
      <c r="CW46" s="84"/>
      <c r="CX46" s="83"/>
      <c r="CY46" s="83"/>
      <c r="CZ46" s="83"/>
      <c r="DA46" s="83"/>
      <c r="DB46" s="83"/>
      <c r="DC46" s="83"/>
    </row>
    <row r="47" spans="1:107" ht="12.75">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row>
  </sheetData>
  <sheetProtection/>
  <mergeCells count="20">
    <mergeCell ref="D4:I4"/>
    <mergeCell ref="A3:B3"/>
    <mergeCell ref="C3:I3"/>
    <mergeCell ref="C23:I23"/>
    <mergeCell ref="C35:I35"/>
    <mergeCell ref="CI5:CO5"/>
    <mergeCell ref="C5:I5"/>
    <mergeCell ref="J5:P5"/>
    <mergeCell ref="Q5:W5"/>
    <mergeCell ref="X5:AD5"/>
    <mergeCell ref="AE5:AK5"/>
    <mergeCell ref="AL5:AR5"/>
    <mergeCell ref="CW5:DC5"/>
    <mergeCell ref="AS5:AY5"/>
    <mergeCell ref="AZ5:BF5"/>
    <mergeCell ref="BG5:BM5"/>
    <mergeCell ref="BN5:BT5"/>
    <mergeCell ref="BU5:CA5"/>
    <mergeCell ref="CB5:CH5"/>
    <mergeCell ref="CP5:CV5"/>
  </mergeCells>
  <conditionalFormatting sqref="E9:H11">
    <cfRule type="cellIs" priority="482" dxfId="13" operator="equal" stopIfTrue="1">
      <formula>"FAIL"</formula>
    </cfRule>
  </conditionalFormatting>
  <conditionalFormatting sqref="B29">
    <cfRule type="cellIs" priority="481" dxfId="329" operator="notEqual" stopIfTrue="1">
      <formula>1</formula>
    </cfRule>
  </conditionalFormatting>
  <conditionalFormatting sqref="J4">
    <cfRule type="expression" priority="480" dxfId="141" stopIfTrue="1">
      <formula>B30=1</formula>
    </cfRule>
  </conditionalFormatting>
  <conditionalFormatting sqref="E9:H11">
    <cfRule type="cellIs" priority="465" dxfId="14" operator="equal" stopIfTrue="1">
      <formula>"Fail"</formula>
    </cfRule>
  </conditionalFormatting>
  <conditionalFormatting sqref="E9:H11">
    <cfRule type="cellIs" priority="460" dxfId="14" operator="equal" stopIfTrue="1">
      <formula>"Fail"</formula>
    </cfRule>
  </conditionalFormatting>
  <conditionalFormatting sqref="I36">
    <cfRule type="cellIs" priority="459" dxfId="511" operator="equal" stopIfTrue="1">
      <formula>"Yes"</formula>
    </cfRule>
  </conditionalFormatting>
  <conditionalFormatting sqref="I42 I37:I38 P37:P38 W37:W38 AD37:AD38 AK37:AK38 AR37:AR38 AY37:AY38 BF37:BF38 BM37:BM38 BT37:BT38 CA37:CA38 CH37:CH38 CO37:CO38 CV37:CV38 DC37:DC38">
    <cfRule type="cellIs" priority="458" dxfId="512" operator="equal" stopIfTrue="1">
      <formula>"Yes"</formula>
    </cfRule>
  </conditionalFormatting>
  <conditionalFormatting sqref="P36">
    <cfRule type="cellIs" priority="457" dxfId="511" operator="equal" stopIfTrue="1">
      <formula>"Yes"</formula>
    </cfRule>
  </conditionalFormatting>
  <conditionalFormatting sqref="P42">
    <cfRule type="cellIs" priority="456" dxfId="512" operator="equal" stopIfTrue="1">
      <formula>"Yes"</formula>
    </cfRule>
  </conditionalFormatting>
  <conditionalFormatting sqref="W36">
    <cfRule type="cellIs" priority="455" dxfId="511" operator="equal" stopIfTrue="1">
      <formula>"Yes"</formula>
    </cfRule>
  </conditionalFormatting>
  <conditionalFormatting sqref="W42">
    <cfRule type="cellIs" priority="454" dxfId="512" operator="equal" stopIfTrue="1">
      <formula>"Yes"</formula>
    </cfRule>
  </conditionalFormatting>
  <conditionalFormatting sqref="AD36">
    <cfRule type="cellIs" priority="453" dxfId="511" operator="equal" stopIfTrue="1">
      <formula>"Yes"</formula>
    </cfRule>
  </conditionalFormatting>
  <conditionalFormatting sqref="AD42">
    <cfRule type="cellIs" priority="452" dxfId="512" operator="equal" stopIfTrue="1">
      <formula>"Yes"</formula>
    </cfRule>
  </conditionalFormatting>
  <conditionalFormatting sqref="AK36">
    <cfRule type="cellIs" priority="451" dxfId="511" operator="equal" stopIfTrue="1">
      <formula>"Yes"</formula>
    </cfRule>
  </conditionalFormatting>
  <conditionalFormatting sqref="AK42">
    <cfRule type="cellIs" priority="450" dxfId="512" operator="equal" stopIfTrue="1">
      <formula>"Yes"</formula>
    </cfRule>
  </conditionalFormatting>
  <conditionalFormatting sqref="AR36">
    <cfRule type="cellIs" priority="449" dxfId="511" operator="equal" stopIfTrue="1">
      <formula>"Yes"</formula>
    </cfRule>
  </conditionalFormatting>
  <conditionalFormatting sqref="AR42">
    <cfRule type="cellIs" priority="448" dxfId="512" operator="equal" stopIfTrue="1">
      <formula>"Yes"</formula>
    </cfRule>
  </conditionalFormatting>
  <conditionalFormatting sqref="AY36">
    <cfRule type="cellIs" priority="447" dxfId="511" operator="equal" stopIfTrue="1">
      <formula>"Yes"</formula>
    </cfRule>
  </conditionalFormatting>
  <conditionalFormatting sqref="AY42">
    <cfRule type="cellIs" priority="446" dxfId="512" operator="equal" stopIfTrue="1">
      <formula>"Yes"</formula>
    </cfRule>
  </conditionalFormatting>
  <conditionalFormatting sqref="BF36">
    <cfRule type="cellIs" priority="445" dxfId="511" operator="equal" stopIfTrue="1">
      <formula>"Yes"</formula>
    </cfRule>
  </conditionalFormatting>
  <conditionalFormatting sqref="BF42">
    <cfRule type="cellIs" priority="444" dxfId="512" operator="equal" stopIfTrue="1">
      <formula>"Yes"</formula>
    </cfRule>
  </conditionalFormatting>
  <conditionalFormatting sqref="BM36">
    <cfRule type="cellIs" priority="443" dxfId="511" operator="equal" stopIfTrue="1">
      <formula>"Yes"</formula>
    </cfRule>
  </conditionalFormatting>
  <conditionalFormatting sqref="BM42">
    <cfRule type="cellIs" priority="442" dxfId="512" operator="equal" stopIfTrue="1">
      <formula>"Yes"</formula>
    </cfRule>
  </conditionalFormatting>
  <conditionalFormatting sqref="BT36">
    <cfRule type="cellIs" priority="441" dxfId="511" operator="equal" stopIfTrue="1">
      <formula>"Yes"</formula>
    </cfRule>
  </conditionalFormatting>
  <conditionalFormatting sqref="BT42">
    <cfRule type="cellIs" priority="440" dxfId="512" operator="equal" stopIfTrue="1">
      <formula>"Yes"</formula>
    </cfRule>
  </conditionalFormatting>
  <conditionalFormatting sqref="CA36">
    <cfRule type="cellIs" priority="439" dxfId="511" operator="equal" stopIfTrue="1">
      <formula>"Yes"</formula>
    </cfRule>
  </conditionalFormatting>
  <conditionalFormatting sqref="CA42">
    <cfRule type="cellIs" priority="438" dxfId="512" operator="equal" stopIfTrue="1">
      <formula>"Yes"</formula>
    </cfRule>
  </conditionalFormatting>
  <conditionalFormatting sqref="CH36">
    <cfRule type="cellIs" priority="437" dxfId="511" operator="equal" stopIfTrue="1">
      <formula>"Yes"</formula>
    </cfRule>
  </conditionalFormatting>
  <conditionalFormatting sqref="CH42">
    <cfRule type="cellIs" priority="436" dxfId="512" operator="equal" stopIfTrue="1">
      <formula>"Yes"</formula>
    </cfRule>
  </conditionalFormatting>
  <conditionalFormatting sqref="CO36">
    <cfRule type="cellIs" priority="435" dxfId="511" operator="equal" stopIfTrue="1">
      <formula>"Yes"</formula>
    </cfRule>
  </conditionalFormatting>
  <conditionalFormatting sqref="CO42">
    <cfRule type="cellIs" priority="434" dxfId="512" operator="equal" stopIfTrue="1">
      <formula>"Yes"</formula>
    </cfRule>
  </conditionalFormatting>
  <conditionalFormatting sqref="CV36">
    <cfRule type="cellIs" priority="433" dxfId="511" operator="equal" stopIfTrue="1">
      <formula>"Yes"</formula>
    </cfRule>
  </conditionalFormatting>
  <conditionalFormatting sqref="CV42">
    <cfRule type="cellIs" priority="432" dxfId="512" operator="equal" stopIfTrue="1">
      <formula>"Yes"</formula>
    </cfRule>
  </conditionalFormatting>
  <conditionalFormatting sqref="DC36">
    <cfRule type="cellIs" priority="431" dxfId="511" operator="equal" stopIfTrue="1">
      <formula>"Yes"</formula>
    </cfRule>
  </conditionalFormatting>
  <conditionalFormatting sqref="DC42">
    <cfRule type="cellIs" priority="430" dxfId="512" operator="equal" stopIfTrue="1">
      <formula>"Yes"</formula>
    </cfRule>
  </conditionalFormatting>
  <conditionalFormatting sqref="I9:I11">
    <cfRule type="cellIs" priority="384" dxfId="13" operator="equal" stopIfTrue="1">
      <formula>"FAIL"</formula>
    </cfRule>
  </conditionalFormatting>
  <conditionalFormatting sqref="I9:I11">
    <cfRule type="cellIs" priority="383" dxfId="14" operator="equal" stopIfTrue="1">
      <formula>"Fail"</formula>
    </cfRule>
  </conditionalFormatting>
  <conditionalFormatting sqref="I9:I11">
    <cfRule type="cellIs" priority="382" dxfId="14" operator="equal" stopIfTrue="1">
      <formula>"Fail"</formula>
    </cfRule>
  </conditionalFormatting>
  <conditionalFormatting sqref="L9:O11">
    <cfRule type="cellIs" priority="381" dxfId="13" operator="equal" stopIfTrue="1">
      <formula>"FAIL"</formula>
    </cfRule>
  </conditionalFormatting>
  <conditionalFormatting sqref="L9:O11">
    <cfRule type="cellIs" priority="380" dxfId="14" operator="equal" stopIfTrue="1">
      <formula>"Fail"</formula>
    </cfRule>
  </conditionalFormatting>
  <conditionalFormatting sqref="L9:O11">
    <cfRule type="cellIs" priority="379" dxfId="14" operator="equal" stopIfTrue="1">
      <formula>"Fail"</formula>
    </cfRule>
  </conditionalFormatting>
  <conditionalFormatting sqref="S9:V11">
    <cfRule type="cellIs" priority="375" dxfId="13" operator="equal" stopIfTrue="1">
      <formula>"FAIL"</formula>
    </cfRule>
  </conditionalFormatting>
  <conditionalFormatting sqref="S9:V11">
    <cfRule type="cellIs" priority="374" dxfId="14" operator="equal" stopIfTrue="1">
      <formula>"Fail"</formula>
    </cfRule>
  </conditionalFormatting>
  <conditionalFormatting sqref="S9:V11">
    <cfRule type="cellIs" priority="373" dxfId="14" operator="equal" stopIfTrue="1">
      <formula>"Fail"</formula>
    </cfRule>
  </conditionalFormatting>
  <conditionalFormatting sqref="Z9:AC11">
    <cfRule type="cellIs" priority="369" dxfId="13" operator="equal" stopIfTrue="1">
      <formula>"FAIL"</formula>
    </cfRule>
  </conditionalFormatting>
  <conditionalFormatting sqref="Z9:AC11">
    <cfRule type="cellIs" priority="368" dxfId="14" operator="equal" stopIfTrue="1">
      <formula>"Fail"</formula>
    </cfRule>
  </conditionalFormatting>
  <conditionalFormatting sqref="Z9:AC11">
    <cfRule type="cellIs" priority="367" dxfId="14" operator="equal" stopIfTrue="1">
      <formula>"Fail"</formula>
    </cfRule>
  </conditionalFormatting>
  <conditionalFormatting sqref="AG9:AJ11">
    <cfRule type="cellIs" priority="363" dxfId="13" operator="equal" stopIfTrue="1">
      <formula>"FAIL"</formula>
    </cfRule>
  </conditionalFormatting>
  <conditionalFormatting sqref="AG9:AJ11">
    <cfRule type="cellIs" priority="362" dxfId="14" operator="equal" stopIfTrue="1">
      <formula>"Fail"</formula>
    </cfRule>
  </conditionalFormatting>
  <conditionalFormatting sqref="AG9:AJ11">
    <cfRule type="cellIs" priority="361" dxfId="14" operator="equal" stopIfTrue="1">
      <formula>"Fail"</formula>
    </cfRule>
  </conditionalFormatting>
  <conditionalFormatting sqref="AN9:AQ11">
    <cfRule type="cellIs" priority="357" dxfId="13" operator="equal" stopIfTrue="1">
      <formula>"FAIL"</formula>
    </cfRule>
  </conditionalFormatting>
  <conditionalFormatting sqref="AN9:AQ11">
    <cfRule type="cellIs" priority="356" dxfId="14" operator="equal" stopIfTrue="1">
      <formula>"Fail"</formula>
    </cfRule>
  </conditionalFormatting>
  <conditionalFormatting sqref="AN9:AQ11">
    <cfRule type="cellIs" priority="355" dxfId="14" operator="equal" stopIfTrue="1">
      <formula>"Fail"</formula>
    </cfRule>
  </conditionalFormatting>
  <conditionalFormatting sqref="AU9:AX11">
    <cfRule type="cellIs" priority="351" dxfId="13" operator="equal" stopIfTrue="1">
      <formula>"FAIL"</formula>
    </cfRule>
  </conditionalFormatting>
  <conditionalFormatting sqref="AU9:AX11">
    <cfRule type="cellIs" priority="350" dxfId="14" operator="equal" stopIfTrue="1">
      <formula>"Fail"</formula>
    </cfRule>
  </conditionalFormatting>
  <conditionalFormatting sqref="AU9:AX11">
    <cfRule type="cellIs" priority="349" dxfId="14" operator="equal" stopIfTrue="1">
      <formula>"Fail"</formula>
    </cfRule>
  </conditionalFormatting>
  <conditionalFormatting sqref="BB9:BE11">
    <cfRule type="cellIs" priority="345" dxfId="13" operator="equal" stopIfTrue="1">
      <formula>"FAIL"</formula>
    </cfRule>
  </conditionalFormatting>
  <conditionalFormatting sqref="BB9:BE11">
    <cfRule type="cellIs" priority="344" dxfId="14" operator="equal" stopIfTrue="1">
      <formula>"Fail"</formula>
    </cfRule>
  </conditionalFormatting>
  <conditionalFormatting sqref="BB9:BE11">
    <cfRule type="cellIs" priority="343" dxfId="14" operator="equal" stopIfTrue="1">
      <formula>"Fail"</formula>
    </cfRule>
  </conditionalFormatting>
  <conditionalFormatting sqref="BI9:BL11">
    <cfRule type="cellIs" priority="339" dxfId="13" operator="equal" stopIfTrue="1">
      <formula>"FAIL"</formula>
    </cfRule>
  </conditionalFormatting>
  <conditionalFormatting sqref="BI9:BL11">
    <cfRule type="cellIs" priority="338" dxfId="14" operator="equal" stopIfTrue="1">
      <formula>"Fail"</formula>
    </cfRule>
  </conditionalFormatting>
  <conditionalFormatting sqref="BI9:BL11">
    <cfRule type="cellIs" priority="337" dxfId="14" operator="equal" stopIfTrue="1">
      <formula>"Fail"</formula>
    </cfRule>
  </conditionalFormatting>
  <conditionalFormatting sqref="BP9:BS11">
    <cfRule type="cellIs" priority="333" dxfId="13" operator="equal" stopIfTrue="1">
      <formula>"FAIL"</formula>
    </cfRule>
  </conditionalFormatting>
  <conditionalFormatting sqref="BP9:BS11">
    <cfRule type="cellIs" priority="332" dxfId="14" operator="equal" stopIfTrue="1">
      <formula>"Fail"</formula>
    </cfRule>
  </conditionalFormatting>
  <conditionalFormatting sqref="BP9:BS11">
    <cfRule type="cellIs" priority="331" dxfId="14" operator="equal" stopIfTrue="1">
      <formula>"Fail"</formula>
    </cfRule>
  </conditionalFormatting>
  <conditionalFormatting sqref="BW9:BZ11">
    <cfRule type="cellIs" priority="327" dxfId="13" operator="equal" stopIfTrue="1">
      <formula>"FAIL"</formula>
    </cfRule>
  </conditionalFormatting>
  <conditionalFormatting sqref="BW9:BZ11">
    <cfRule type="cellIs" priority="326" dxfId="14" operator="equal" stopIfTrue="1">
      <formula>"Fail"</formula>
    </cfRule>
  </conditionalFormatting>
  <conditionalFormatting sqref="BW9:BZ11">
    <cfRule type="cellIs" priority="325" dxfId="14" operator="equal" stopIfTrue="1">
      <formula>"Fail"</formula>
    </cfRule>
  </conditionalFormatting>
  <conditionalFormatting sqref="CD9:CG11">
    <cfRule type="cellIs" priority="321" dxfId="13" operator="equal" stopIfTrue="1">
      <formula>"FAIL"</formula>
    </cfRule>
  </conditionalFormatting>
  <conditionalFormatting sqref="CD9:CG11">
    <cfRule type="cellIs" priority="320" dxfId="14" operator="equal" stopIfTrue="1">
      <formula>"Fail"</formula>
    </cfRule>
  </conditionalFormatting>
  <conditionalFormatting sqref="CD9:CG11">
    <cfRule type="cellIs" priority="319" dxfId="14" operator="equal" stopIfTrue="1">
      <formula>"Fail"</formula>
    </cfRule>
  </conditionalFormatting>
  <conditionalFormatting sqref="CK9:CN11">
    <cfRule type="cellIs" priority="315" dxfId="13" operator="equal" stopIfTrue="1">
      <formula>"FAIL"</formula>
    </cfRule>
  </conditionalFormatting>
  <conditionalFormatting sqref="CK9:CN11">
    <cfRule type="cellIs" priority="314" dxfId="14" operator="equal" stopIfTrue="1">
      <formula>"Fail"</formula>
    </cfRule>
  </conditionalFormatting>
  <conditionalFormatting sqref="CK9:CN11">
    <cfRule type="cellIs" priority="313" dxfId="14" operator="equal" stopIfTrue="1">
      <formula>"Fail"</formula>
    </cfRule>
  </conditionalFormatting>
  <conditionalFormatting sqref="CR9:CU11">
    <cfRule type="cellIs" priority="309" dxfId="13" operator="equal" stopIfTrue="1">
      <formula>"FAIL"</formula>
    </cfRule>
  </conditionalFormatting>
  <conditionalFormatting sqref="CR9:CU11">
    <cfRule type="cellIs" priority="308" dxfId="14" operator="equal" stopIfTrue="1">
      <formula>"Fail"</formula>
    </cfRule>
  </conditionalFormatting>
  <conditionalFormatting sqref="CR9:CU11">
    <cfRule type="cellIs" priority="307" dxfId="14" operator="equal" stopIfTrue="1">
      <formula>"Fail"</formula>
    </cfRule>
  </conditionalFormatting>
  <conditionalFormatting sqref="CY9:DB11">
    <cfRule type="cellIs" priority="303" dxfId="13" operator="equal" stopIfTrue="1">
      <formula>"FAIL"</formula>
    </cfRule>
  </conditionalFormatting>
  <conditionalFormatting sqref="CY9:DB11">
    <cfRule type="cellIs" priority="302" dxfId="14" operator="equal" stopIfTrue="1">
      <formula>"Fail"</formula>
    </cfRule>
  </conditionalFormatting>
  <conditionalFormatting sqref="CY9:DB11">
    <cfRule type="cellIs" priority="301" dxfId="14" operator="equal" stopIfTrue="1">
      <formula>"Fail"</formula>
    </cfRule>
  </conditionalFormatting>
  <conditionalFormatting sqref="CX9:CX11">
    <cfRule type="cellIs" priority="297" dxfId="13" operator="equal" stopIfTrue="1">
      <formula>"FAIL"</formula>
    </cfRule>
  </conditionalFormatting>
  <conditionalFormatting sqref="CX9:CX11">
    <cfRule type="cellIs" priority="296" dxfId="14" operator="equal" stopIfTrue="1">
      <formula>"Fail"</formula>
    </cfRule>
  </conditionalFormatting>
  <conditionalFormatting sqref="CX9:CX11">
    <cfRule type="cellIs" priority="295" dxfId="14" operator="equal" stopIfTrue="1">
      <formula>"Fail"</formula>
    </cfRule>
  </conditionalFormatting>
  <conditionalFormatting sqref="CQ9:CQ11">
    <cfRule type="cellIs" priority="291" dxfId="13" operator="equal" stopIfTrue="1">
      <formula>"FAIL"</formula>
    </cfRule>
  </conditionalFormatting>
  <conditionalFormatting sqref="CQ9:CQ11">
    <cfRule type="cellIs" priority="290" dxfId="14" operator="equal" stopIfTrue="1">
      <formula>"Fail"</formula>
    </cfRule>
  </conditionalFormatting>
  <conditionalFormatting sqref="CQ9:CQ11">
    <cfRule type="cellIs" priority="289" dxfId="14" operator="equal" stopIfTrue="1">
      <formula>"Fail"</formula>
    </cfRule>
  </conditionalFormatting>
  <conditionalFormatting sqref="CJ9:CJ11">
    <cfRule type="cellIs" priority="288" dxfId="13" operator="equal" stopIfTrue="1">
      <formula>"FAIL"</formula>
    </cfRule>
  </conditionalFormatting>
  <conditionalFormatting sqref="CJ9:CJ11">
    <cfRule type="cellIs" priority="287" dxfId="14" operator="equal" stopIfTrue="1">
      <formula>"Fail"</formula>
    </cfRule>
  </conditionalFormatting>
  <conditionalFormatting sqref="CJ9:CJ11">
    <cfRule type="cellIs" priority="286" dxfId="14" operator="equal" stopIfTrue="1">
      <formula>"Fail"</formula>
    </cfRule>
  </conditionalFormatting>
  <conditionalFormatting sqref="CC9:CC11">
    <cfRule type="cellIs" priority="285" dxfId="13" operator="equal" stopIfTrue="1">
      <formula>"FAIL"</formula>
    </cfRule>
  </conditionalFormatting>
  <conditionalFormatting sqref="CC9:CC11">
    <cfRule type="cellIs" priority="284" dxfId="14" operator="equal" stopIfTrue="1">
      <formula>"Fail"</formula>
    </cfRule>
  </conditionalFormatting>
  <conditionalFormatting sqref="CC9:CC11">
    <cfRule type="cellIs" priority="283" dxfId="14" operator="equal" stopIfTrue="1">
      <formula>"Fail"</formula>
    </cfRule>
  </conditionalFormatting>
  <conditionalFormatting sqref="BV9:BV11">
    <cfRule type="cellIs" priority="282" dxfId="13" operator="equal" stopIfTrue="1">
      <formula>"FAIL"</formula>
    </cfRule>
  </conditionalFormatting>
  <conditionalFormatting sqref="BV9:BV11">
    <cfRule type="cellIs" priority="281" dxfId="14" operator="equal" stopIfTrue="1">
      <formula>"Fail"</formula>
    </cfRule>
  </conditionalFormatting>
  <conditionalFormatting sqref="BV9:BV11">
    <cfRule type="cellIs" priority="280" dxfId="14" operator="equal" stopIfTrue="1">
      <formula>"Fail"</formula>
    </cfRule>
  </conditionalFormatting>
  <conditionalFormatting sqref="BO9:BO11">
    <cfRule type="cellIs" priority="279" dxfId="13" operator="equal" stopIfTrue="1">
      <formula>"FAIL"</formula>
    </cfRule>
  </conditionalFormatting>
  <conditionalFormatting sqref="BO9:BO11">
    <cfRule type="cellIs" priority="278" dxfId="14" operator="equal" stopIfTrue="1">
      <formula>"Fail"</formula>
    </cfRule>
  </conditionalFormatting>
  <conditionalFormatting sqref="BO9:BO11">
    <cfRule type="cellIs" priority="277" dxfId="14" operator="equal" stopIfTrue="1">
      <formula>"Fail"</formula>
    </cfRule>
  </conditionalFormatting>
  <conditionalFormatting sqref="BH9:BH11">
    <cfRule type="cellIs" priority="276" dxfId="13" operator="equal" stopIfTrue="1">
      <formula>"FAIL"</formula>
    </cfRule>
  </conditionalFormatting>
  <conditionalFormatting sqref="BH9:BH11">
    <cfRule type="cellIs" priority="275" dxfId="14" operator="equal" stopIfTrue="1">
      <formula>"Fail"</formula>
    </cfRule>
  </conditionalFormatting>
  <conditionalFormatting sqref="BH9:BH11">
    <cfRule type="cellIs" priority="274" dxfId="14" operator="equal" stopIfTrue="1">
      <formula>"Fail"</formula>
    </cfRule>
  </conditionalFormatting>
  <conditionalFormatting sqref="BA9:BA11">
    <cfRule type="cellIs" priority="273" dxfId="13" operator="equal" stopIfTrue="1">
      <formula>"FAIL"</formula>
    </cfRule>
  </conditionalFormatting>
  <conditionalFormatting sqref="BA9:BA11">
    <cfRule type="cellIs" priority="272" dxfId="14" operator="equal" stopIfTrue="1">
      <formula>"Fail"</formula>
    </cfRule>
  </conditionalFormatting>
  <conditionalFormatting sqref="BA9:BA11">
    <cfRule type="cellIs" priority="271" dxfId="14" operator="equal" stopIfTrue="1">
      <formula>"Fail"</formula>
    </cfRule>
  </conditionalFormatting>
  <conditionalFormatting sqref="AT9:AT11">
    <cfRule type="cellIs" priority="270" dxfId="13" operator="equal" stopIfTrue="1">
      <formula>"FAIL"</formula>
    </cfRule>
  </conditionalFormatting>
  <conditionalFormatting sqref="AT9:AT11">
    <cfRule type="cellIs" priority="269" dxfId="14" operator="equal" stopIfTrue="1">
      <formula>"Fail"</formula>
    </cfRule>
  </conditionalFormatting>
  <conditionalFormatting sqref="AT9:AT11">
    <cfRule type="cellIs" priority="268" dxfId="14" operator="equal" stopIfTrue="1">
      <formula>"Fail"</formula>
    </cfRule>
  </conditionalFormatting>
  <conditionalFormatting sqref="AM9:AM11">
    <cfRule type="cellIs" priority="267" dxfId="13" operator="equal" stopIfTrue="1">
      <formula>"FAIL"</formula>
    </cfRule>
  </conditionalFormatting>
  <conditionalFormatting sqref="AM9:AM11">
    <cfRule type="cellIs" priority="266" dxfId="14" operator="equal" stopIfTrue="1">
      <formula>"Fail"</formula>
    </cfRule>
  </conditionalFormatting>
  <conditionalFormatting sqref="AM9:AM11">
    <cfRule type="cellIs" priority="265" dxfId="14" operator="equal" stopIfTrue="1">
      <formula>"Fail"</formula>
    </cfRule>
  </conditionalFormatting>
  <conditionalFormatting sqref="AF9:AF11">
    <cfRule type="cellIs" priority="264" dxfId="13" operator="equal" stopIfTrue="1">
      <formula>"FAIL"</formula>
    </cfRule>
  </conditionalFormatting>
  <conditionalFormatting sqref="AF9:AF11">
    <cfRule type="cellIs" priority="263" dxfId="14" operator="equal" stopIfTrue="1">
      <formula>"Fail"</formula>
    </cfRule>
  </conditionalFormatting>
  <conditionalFormatting sqref="AF9:AF11">
    <cfRule type="cellIs" priority="262" dxfId="14" operator="equal" stopIfTrue="1">
      <formula>"Fail"</formula>
    </cfRule>
  </conditionalFormatting>
  <conditionalFormatting sqref="Y9:Y11">
    <cfRule type="cellIs" priority="261" dxfId="13" operator="equal" stopIfTrue="1">
      <formula>"FAIL"</formula>
    </cfRule>
  </conditionalFormatting>
  <conditionalFormatting sqref="Y9:Y11">
    <cfRule type="cellIs" priority="260" dxfId="14" operator="equal" stopIfTrue="1">
      <formula>"Fail"</formula>
    </cfRule>
  </conditionalFormatting>
  <conditionalFormatting sqref="Y9:Y11">
    <cfRule type="cellIs" priority="259" dxfId="14" operator="equal" stopIfTrue="1">
      <formula>"Fail"</formula>
    </cfRule>
  </conditionalFormatting>
  <conditionalFormatting sqref="R9:R11">
    <cfRule type="cellIs" priority="258" dxfId="13" operator="equal" stopIfTrue="1">
      <formula>"FAIL"</formula>
    </cfRule>
  </conditionalFormatting>
  <conditionalFormatting sqref="R9:R11">
    <cfRule type="cellIs" priority="257" dxfId="14" operator="equal" stopIfTrue="1">
      <formula>"Fail"</formula>
    </cfRule>
  </conditionalFormatting>
  <conditionalFormatting sqref="R9:R11">
    <cfRule type="cellIs" priority="256" dxfId="14" operator="equal" stopIfTrue="1">
      <formula>"Fail"</formula>
    </cfRule>
  </conditionalFormatting>
  <conditionalFormatting sqref="K9:K11">
    <cfRule type="cellIs" priority="255" dxfId="13" operator="equal" stopIfTrue="1">
      <formula>"FAIL"</formula>
    </cfRule>
  </conditionalFormatting>
  <conditionalFormatting sqref="K9:K11">
    <cfRule type="cellIs" priority="254" dxfId="14" operator="equal" stopIfTrue="1">
      <formula>"Fail"</formula>
    </cfRule>
  </conditionalFormatting>
  <conditionalFormatting sqref="K9:K11">
    <cfRule type="cellIs" priority="253" dxfId="14" operator="equal" stopIfTrue="1">
      <formula>"Fail"</formula>
    </cfRule>
  </conditionalFormatting>
  <conditionalFormatting sqref="D9:D11">
    <cfRule type="cellIs" priority="252" dxfId="13" operator="equal" stopIfTrue="1">
      <formula>"FAIL"</formula>
    </cfRule>
  </conditionalFormatting>
  <conditionalFormatting sqref="D9:D11">
    <cfRule type="cellIs" priority="251" dxfId="14" operator="equal" stopIfTrue="1">
      <formula>"Fail"</formula>
    </cfRule>
  </conditionalFormatting>
  <conditionalFormatting sqref="D9:D11">
    <cfRule type="cellIs" priority="250" dxfId="14" operator="equal" stopIfTrue="1">
      <formula>"Fail"</formula>
    </cfRule>
  </conditionalFormatting>
  <conditionalFormatting sqref="I31:DC31">
    <cfRule type="cellIs" priority="249" dxfId="205" operator="equal" stopIfTrue="1">
      <formula>1</formula>
    </cfRule>
  </conditionalFormatting>
  <conditionalFormatting sqref="D31:DC31">
    <cfRule type="cellIs" priority="1" dxfId="14" operator="equal" stopIfTrue="1">
      <formula>3</formula>
    </cfRule>
    <cfRule type="cellIs" priority="248" dxfId="203" operator="equal" stopIfTrue="1">
      <formula>2</formula>
    </cfRule>
  </conditionalFormatting>
  <conditionalFormatting sqref="I9:I12">
    <cfRule type="cellIs" priority="247" dxfId="13" operator="equal" stopIfTrue="1">
      <formula>"Fail"</formula>
    </cfRule>
  </conditionalFormatting>
  <conditionalFormatting sqref="P9:P11">
    <cfRule type="cellIs" priority="190" dxfId="13" operator="equal" stopIfTrue="1">
      <formula>"FAIL"</formula>
    </cfRule>
  </conditionalFormatting>
  <conditionalFormatting sqref="P9:P11">
    <cfRule type="cellIs" priority="189" dxfId="14" operator="equal" stopIfTrue="1">
      <formula>"Fail"</formula>
    </cfRule>
  </conditionalFormatting>
  <conditionalFormatting sqref="P9:P11">
    <cfRule type="cellIs" priority="188" dxfId="14" operator="equal" stopIfTrue="1">
      <formula>"Fail"</formula>
    </cfRule>
  </conditionalFormatting>
  <conditionalFormatting sqref="P9:P12">
    <cfRule type="cellIs" priority="187" dxfId="13" operator="equal" stopIfTrue="1">
      <formula>"Fail"</formula>
    </cfRule>
  </conditionalFormatting>
  <conditionalFormatting sqref="W9:W11">
    <cfRule type="cellIs" priority="186" dxfId="13" operator="equal" stopIfTrue="1">
      <formula>"FAIL"</formula>
    </cfRule>
  </conditionalFormatting>
  <conditionalFormatting sqref="W9:W11">
    <cfRule type="cellIs" priority="185" dxfId="14" operator="equal" stopIfTrue="1">
      <formula>"Fail"</formula>
    </cfRule>
  </conditionalFormatting>
  <conditionalFormatting sqref="W9:W11">
    <cfRule type="cellIs" priority="184" dxfId="14" operator="equal" stopIfTrue="1">
      <formula>"Fail"</formula>
    </cfRule>
  </conditionalFormatting>
  <conditionalFormatting sqref="W9:W12">
    <cfRule type="cellIs" priority="183" dxfId="13" operator="equal" stopIfTrue="1">
      <formula>"Fail"</formula>
    </cfRule>
  </conditionalFormatting>
  <conditionalFormatting sqref="AD9:AD11">
    <cfRule type="cellIs" priority="182" dxfId="13" operator="equal" stopIfTrue="1">
      <formula>"FAIL"</formula>
    </cfRule>
  </conditionalFormatting>
  <conditionalFormatting sqref="AD9:AD11">
    <cfRule type="cellIs" priority="181" dxfId="14" operator="equal" stopIfTrue="1">
      <formula>"Fail"</formula>
    </cfRule>
  </conditionalFormatting>
  <conditionalFormatting sqref="AD9:AD11">
    <cfRule type="cellIs" priority="180" dxfId="14" operator="equal" stopIfTrue="1">
      <formula>"Fail"</formula>
    </cfRule>
  </conditionalFormatting>
  <conditionalFormatting sqref="AD9:AD12">
    <cfRule type="cellIs" priority="179" dxfId="13" operator="equal" stopIfTrue="1">
      <formula>"Fail"</formula>
    </cfRule>
  </conditionalFormatting>
  <conditionalFormatting sqref="AK9:AK11">
    <cfRule type="cellIs" priority="178" dxfId="13" operator="equal" stopIfTrue="1">
      <formula>"FAIL"</formula>
    </cfRule>
  </conditionalFormatting>
  <conditionalFormatting sqref="AK9:AK11">
    <cfRule type="cellIs" priority="177" dxfId="14" operator="equal" stopIfTrue="1">
      <formula>"Fail"</formula>
    </cfRule>
  </conditionalFormatting>
  <conditionalFormatting sqref="AK9:AK11">
    <cfRule type="cellIs" priority="176" dxfId="14" operator="equal" stopIfTrue="1">
      <formula>"Fail"</formula>
    </cfRule>
  </conditionalFormatting>
  <conditionalFormatting sqref="AK9:AK12">
    <cfRule type="cellIs" priority="175" dxfId="13" operator="equal" stopIfTrue="1">
      <formula>"Fail"</formula>
    </cfRule>
  </conditionalFormatting>
  <conditionalFormatting sqref="AR9:AR11">
    <cfRule type="cellIs" priority="174" dxfId="13" operator="equal" stopIfTrue="1">
      <formula>"FAIL"</formula>
    </cfRule>
  </conditionalFormatting>
  <conditionalFormatting sqref="AR9:AR11">
    <cfRule type="cellIs" priority="173" dxfId="14" operator="equal" stopIfTrue="1">
      <formula>"Fail"</formula>
    </cfRule>
  </conditionalFormatting>
  <conditionalFormatting sqref="AR9:AR11">
    <cfRule type="cellIs" priority="172" dxfId="14" operator="equal" stopIfTrue="1">
      <formula>"Fail"</formula>
    </cfRule>
  </conditionalFormatting>
  <conditionalFormatting sqref="AR9:AR12">
    <cfRule type="cellIs" priority="171" dxfId="13" operator="equal" stopIfTrue="1">
      <formula>"Fail"</formula>
    </cfRule>
  </conditionalFormatting>
  <conditionalFormatting sqref="AY9:AY11">
    <cfRule type="cellIs" priority="170" dxfId="13" operator="equal" stopIfTrue="1">
      <formula>"FAIL"</formula>
    </cfRule>
  </conditionalFormatting>
  <conditionalFormatting sqref="AY9:AY11">
    <cfRule type="cellIs" priority="169" dxfId="14" operator="equal" stopIfTrue="1">
      <formula>"Fail"</formula>
    </cfRule>
  </conditionalFormatting>
  <conditionalFormatting sqref="AY9:AY11">
    <cfRule type="cellIs" priority="168" dxfId="14" operator="equal" stopIfTrue="1">
      <formula>"Fail"</formula>
    </cfRule>
  </conditionalFormatting>
  <conditionalFormatting sqref="AY9:AY12">
    <cfRule type="cellIs" priority="167" dxfId="13" operator="equal" stopIfTrue="1">
      <formula>"Fail"</formula>
    </cfRule>
  </conditionalFormatting>
  <conditionalFormatting sqref="BF9:BF11">
    <cfRule type="cellIs" priority="166" dxfId="13" operator="equal" stopIfTrue="1">
      <formula>"FAIL"</formula>
    </cfRule>
  </conditionalFormatting>
  <conditionalFormatting sqref="BF9:BF11">
    <cfRule type="cellIs" priority="165" dxfId="14" operator="equal" stopIfTrue="1">
      <formula>"Fail"</formula>
    </cfRule>
  </conditionalFormatting>
  <conditionalFormatting sqref="BF9:BF11">
    <cfRule type="cellIs" priority="164" dxfId="14" operator="equal" stopIfTrue="1">
      <formula>"Fail"</formula>
    </cfRule>
  </conditionalFormatting>
  <conditionalFormatting sqref="BF9:BF12">
    <cfRule type="cellIs" priority="163" dxfId="13" operator="equal" stopIfTrue="1">
      <formula>"Fail"</formula>
    </cfRule>
  </conditionalFormatting>
  <conditionalFormatting sqref="BM9:BM11">
    <cfRule type="cellIs" priority="162" dxfId="13" operator="equal" stopIfTrue="1">
      <formula>"FAIL"</formula>
    </cfRule>
  </conditionalFormatting>
  <conditionalFormatting sqref="BM9:BM11">
    <cfRule type="cellIs" priority="161" dxfId="14" operator="equal" stopIfTrue="1">
      <formula>"Fail"</formula>
    </cfRule>
  </conditionalFormatting>
  <conditionalFormatting sqref="BM9:BM11">
    <cfRule type="cellIs" priority="160" dxfId="14" operator="equal" stopIfTrue="1">
      <formula>"Fail"</formula>
    </cfRule>
  </conditionalFormatting>
  <conditionalFormatting sqref="BM9:BM12">
    <cfRule type="cellIs" priority="159" dxfId="13" operator="equal" stopIfTrue="1">
      <formula>"Fail"</formula>
    </cfRule>
  </conditionalFormatting>
  <conditionalFormatting sqref="BT9:BT11">
    <cfRule type="cellIs" priority="158" dxfId="13" operator="equal" stopIfTrue="1">
      <formula>"FAIL"</formula>
    </cfRule>
  </conditionalFormatting>
  <conditionalFormatting sqref="BT9:BT11">
    <cfRule type="cellIs" priority="157" dxfId="14" operator="equal" stopIfTrue="1">
      <formula>"Fail"</formula>
    </cfRule>
  </conditionalFormatting>
  <conditionalFormatting sqref="BT9:BT11">
    <cfRule type="cellIs" priority="156" dxfId="14" operator="equal" stopIfTrue="1">
      <formula>"Fail"</formula>
    </cfRule>
  </conditionalFormatting>
  <conditionalFormatting sqref="BT9:BT12">
    <cfRule type="cellIs" priority="155" dxfId="13" operator="equal" stopIfTrue="1">
      <formula>"Fail"</formula>
    </cfRule>
  </conditionalFormatting>
  <conditionalFormatting sqref="CA9:CA11">
    <cfRule type="cellIs" priority="154" dxfId="13" operator="equal" stopIfTrue="1">
      <formula>"FAIL"</formula>
    </cfRule>
  </conditionalFormatting>
  <conditionalFormatting sqref="CA9:CA11">
    <cfRule type="cellIs" priority="153" dxfId="14" operator="equal" stopIfTrue="1">
      <formula>"Fail"</formula>
    </cfRule>
  </conditionalFormatting>
  <conditionalFormatting sqref="CA9:CA11">
    <cfRule type="cellIs" priority="152" dxfId="14" operator="equal" stopIfTrue="1">
      <formula>"Fail"</formula>
    </cfRule>
  </conditionalFormatting>
  <conditionalFormatting sqref="CA9:CA12">
    <cfRule type="cellIs" priority="151" dxfId="13" operator="equal" stopIfTrue="1">
      <formula>"Fail"</formula>
    </cfRule>
  </conditionalFormatting>
  <conditionalFormatting sqref="CH9:CH11">
    <cfRule type="cellIs" priority="150" dxfId="13" operator="equal" stopIfTrue="1">
      <formula>"FAIL"</formula>
    </cfRule>
  </conditionalFormatting>
  <conditionalFormatting sqref="CH9:CH11">
    <cfRule type="cellIs" priority="149" dxfId="14" operator="equal" stopIfTrue="1">
      <formula>"Fail"</formula>
    </cfRule>
  </conditionalFormatting>
  <conditionalFormatting sqref="CH9:CH11">
    <cfRule type="cellIs" priority="148" dxfId="14" operator="equal" stopIfTrue="1">
      <formula>"Fail"</formula>
    </cfRule>
  </conditionalFormatting>
  <conditionalFormatting sqref="CH9:CH12">
    <cfRule type="cellIs" priority="147" dxfId="13" operator="equal" stopIfTrue="1">
      <formula>"Fail"</formula>
    </cfRule>
  </conditionalFormatting>
  <conditionalFormatting sqref="CO9:CO11">
    <cfRule type="cellIs" priority="146" dxfId="13" operator="equal" stopIfTrue="1">
      <formula>"FAIL"</formula>
    </cfRule>
  </conditionalFormatting>
  <conditionalFormatting sqref="CO9:CO11">
    <cfRule type="cellIs" priority="145" dxfId="14" operator="equal" stopIfTrue="1">
      <formula>"Fail"</formula>
    </cfRule>
  </conditionalFormatting>
  <conditionalFormatting sqref="CO9:CO11">
    <cfRule type="cellIs" priority="144" dxfId="14" operator="equal" stopIfTrue="1">
      <formula>"Fail"</formula>
    </cfRule>
  </conditionalFormatting>
  <conditionalFormatting sqref="CO9:CO12">
    <cfRule type="cellIs" priority="143" dxfId="13" operator="equal" stopIfTrue="1">
      <formula>"Fail"</formula>
    </cfRule>
  </conditionalFormatting>
  <conditionalFormatting sqref="CV9:CV11">
    <cfRule type="cellIs" priority="142" dxfId="13" operator="equal" stopIfTrue="1">
      <formula>"FAIL"</formula>
    </cfRule>
  </conditionalFormatting>
  <conditionalFormatting sqref="CV9:CV11">
    <cfRule type="cellIs" priority="141" dxfId="14" operator="equal" stopIfTrue="1">
      <formula>"Fail"</formula>
    </cfRule>
  </conditionalFormatting>
  <conditionalFormatting sqref="CV9:CV11">
    <cfRule type="cellIs" priority="140" dxfId="14" operator="equal" stopIfTrue="1">
      <formula>"Fail"</formula>
    </cfRule>
  </conditionalFormatting>
  <conditionalFormatting sqref="CV9:CV12">
    <cfRule type="cellIs" priority="139" dxfId="13" operator="equal" stopIfTrue="1">
      <formula>"Fail"</formula>
    </cfRule>
  </conditionalFormatting>
  <conditionalFormatting sqref="DC9:DC11">
    <cfRule type="cellIs" priority="138" dxfId="13" operator="equal" stopIfTrue="1">
      <formula>"FAIL"</formula>
    </cfRule>
  </conditionalFormatting>
  <conditionalFormatting sqref="DC9:DC11">
    <cfRule type="cellIs" priority="137" dxfId="14" operator="equal" stopIfTrue="1">
      <formula>"Fail"</formula>
    </cfRule>
  </conditionalFormatting>
  <conditionalFormatting sqref="DC9:DC11">
    <cfRule type="cellIs" priority="136" dxfId="14" operator="equal" stopIfTrue="1">
      <formula>"Fail"</formula>
    </cfRule>
  </conditionalFormatting>
  <conditionalFormatting sqref="DC9:DC12">
    <cfRule type="cellIs" priority="135" dxfId="13" operator="equal" stopIfTrue="1">
      <formula>"Fail"</formula>
    </cfRule>
  </conditionalFormatting>
  <conditionalFormatting sqref="J3">
    <cfRule type="expression" priority="483" dxfId="141" stopIfTrue="1">
      <formula>B30=1</formula>
    </cfRule>
  </conditionalFormatting>
  <conditionalFormatting sqref="B14:B19">
    <cfRule type="cellIs" priority="134" dxfId="144" operator="equal" stopIfTrue="1">
      <formula>0</formula>
    </cfRule>
  </conditionalFormatting>
  <conditionalFormatting sqref="C28:C29">
    <cfRule type="expression" priority="133" dxfId="141" stopIfTrue="1">
      <formula>$B$29=1</formula>
    </cfRule>
  </conditionalFormatting>
  <conditionalFormatting sqref="B28">
    <cfRule type="cellIs" priority="132" dxfId="142" operator="greaterThan" stopIfTrue="1">
      <formula>0</formula>
    </cfRule>
  </conditionalFormatting>
  <conditionalFormatting sqref="J1:J2">
    <cfRule type="expression" priority="484" dxfId="141" stopIfTrue="1">
      <formula>B29=1</formula>
    </cfRule>
  </conditionalFormatting>
  <conditionalFormatting sqref="I9:I12">
    <cfRule type="cellIs" priority="131" dxfId="12" operator="equal" stopIfTrue="1">
      <formula>"Fail"</formula>
    </cfRule>
  </conditionalFormatting>
  <conditionalFormatting sqref="I9:I12">
    <cfRule type="cellIs" priority="130" dxfId="11" operator="equal" stopIfTrue="1">
      <formula>"Pass"</formula>
    </cfRule>
  </conditionalFormatting>
  <conditionalFormatting sqref="P9:P12">
    <cfRule type="cellIs" priority="129" dxfId="12" operator="equal" stopIfTrue="1">
      <formula>"Fail"</formula>
    </cfRule>
  </conditionalFormatting>
  <conditionalFormatting sqref="P9:P12">
    <cfRule type="cellIs" priority="128" dxfId="11" operator="equal" stopIfTrue="1">
      <formula>"Pass"</formula>
    </cfRule>
  </conditionalFormatting>
  <conditionalFormatting sqref="W9:W11">
    <cfRule type="cellIs" priority="127" dxfId="13" operator="equal" stopIfTrue="1">
      <formula>"FAIL"</formula>
    </cfRule>
  </conditionalFormatting>
  <conditionalFormatting sqref="W9:W11">
    <cfRule type="cellIs" priority="126" dxfId="14" operator="equal" stopIfTrue="1">
      <formula>"Fail"</formula>
    </cfRule>
  </conditionalFormatting>
  <conditionalFormatting sqref="W9:W11">
    <cfRule type="cellIs" priority="125" dxfId="14" operator="equal" stopIfTrue="1">
      <formula>"Fail"</formula>
    </cfRule>
  </conditionalFormatting>
  <conditionalFormatting sqref="W9:W12">
    <cfRule type="cellIs" priority="124" dxfId="13" operator="equal" stopIfTrue="1">
      <formula>"Fail"</formula>
    </cfRule>
  </conditionalFormatting>
  <conditionalFormatting sqref="W9:W12">
    <cfRule type="cellIs" priority="123" dxfId="12" operator="equal" stopIfTrue="1">
      <formula>"Fail"</formula>
    </cfRule>
  </conditionalFormatting>
  <conditionalFormatting sqref="W9:W12">
    <cfRule type="cellIs" priority="122" dxfId="11" operator="equal" stopIfTrue="1">
      <formula>"Pass"</formula>
    </cfRule>
  </conditionalFormatting>
  <conditionalFormatting sqref="AD9:AD11">
    <cfRule type="cellIs" priority="121" dxfId="13" operator="equal" stopIfTrue="1">
      <formula>"FAIL"</formula>
    </cfRule>
  </conditionalFormatting>
  <conditionalFormatting sqref="AD9:AD11">
    <cfRule type="cellIs" priority="120" dxfId="14" operator="equal" stopIfTrue="1">
      <formula>"Fail"</formula>
    </cfRule>
  </conditionalFormatting>
  <conditionalFormatting sqref="AD9:AD11">
    <cfRule type="cellIs" priority="119" dxfId="14" operator="equal" stopIfTrue="1">
      <formula>"Fail"</formula>
    </cfRule>
  </conditionalFormatting>
  <conditionalFormatting sqref="AD9:AD12">
    <cfRule type="cellIs" priority="118" dxfId="13" operator="equal" stopIfTrue="1">
      <formula>"Fail"</formula>
    </cfRule>
  </conditionalFormatting>
  <conditionalFormatting sqref="AD9:AD11">
    <cfRule type="cellIs" priority="117" dxfId="13" operator="equal" stopIfTrue="1">
      <formula>"FAIL"</formula>
    </cfRule>
  </conditionalFormatting>
  <conditionalFormatting sqref="AD9:AD11">
    <cfRule type="cellIs" priority="116" dxfId="14" operator="equal" stopIfTrue="1">
      <formula>"Fail"</formula>
    </cfRule>
  </conditionalFormatting>
  <conditionalFormatting sqref="AD9:AD11">
    <cfRule type="cellIs" priority="115" dxfId="14" operator="equal" stopIfTrue="1">
      <formula>"Fail"</formula>
    </cfRule>
  </conditionalFormatting>
  <conditionalFormatting sqref="AD9:AD12">
    <cfRule type="cellIs" priority="114" dxfId="13" operator="equal" stopIfTrue="1">
      <formula>"Fail"</formula>
    </cfRule>
  </conditionalFormatting>
  <conditionalFormatting sqref="AD9:AD12">
    <cfRule type="cellIs" priority="113" dxfId="12" operator="equal" stopIfTrue="1">
      <formula>"Fail"</formula>
    </cfRule>
  </conditionalFormatting>
  <conditionalFormatting sqref="AD9:AD12">
    <cfRule type="cellIs" priority="112" dxfId="11" operator="equal" stopIfTrue="1">
      <formula>"Pass"</formula>
    </cfRule>
  </conditionalFormatting>
  <conditionalFormatting sqref="AK9:AK11">
    <cfRule type="cellIs" priority="111" dxfId="13" operator="equal" stopIfTrue="1">
      <formula>"FAIL"</formula>
    </cfRule>
  </conditionalFormatting>
  <conditionalFormatting sqref="AK9:AK11">
    <cfRule type="cellIs" priority="110" dxfId="14" operator="equal" stopIfTrue="1">
      <formula>"Fail"</formula>
    </cfRule>
  </conditionalFormatting>
  <conditionalFormatting sqref="AK9:AK11">
    <cfRule type="cellIs" priority="109" dxfId="14" operator="equal" stopIfTrue="1">
      <formula>"Fail"</formula>
    </cfRule>
  </conditionalFormatting>
  <conditionalFormatting sqref="AK9:AK12">
    <cfRule type="cellIs" priority="108" dxfId="13" operator="equal" stopIfTrue="1">
      <formula>"Fail"</formula>
    </cfRule>
  </conditionalFormatting>
  <conditionalFormatting sqref="AK9:AK11">
    <cfRule type="cellIs" priority="107" dxfId="13" operator="equal" stopIfTrue="1">
      <formula>"FAIL"</formula>
    </cfRule>
  </conditionalFormatting>
  <conditionalFormatting sqref="AK9:AK11">
    <cfRule type="cellIs" priority="106" dxfId="14" operator="equal" stopIfTrue="1">
      <formula>"Fail"</formula>
    </cfRule>
  </conditionalFormatting>
  <conditionalFormatting sqref="AK9:AK11">
    <cfRule type="cellIs" priority="105" dxfId="14" operator="equal" stopIfTrue="1">
      <formula>"Fail"</formula>
    </cfRule>
  </conditionalFormatting>
  <conditionalFormatting sqref="AK9:AK12">
    <cfRule type="cellIs" priority="104" dxfId="13" operator="equal" stopIfTrue="1">
      <formula>"Fail"</formula>
    </cfRule>
  </conditionalFormatting>
  <conditionalFormatting sqref="AK9:AK12">
    <cfRule type="cellIs" priority="103" dxfId="12" operator="equal" stopIfTrue="1">
      <formula>"Fail"</formula>
    </cfRule>
  </conditionalFormatting>
  <conditionalFormatting sqref="AK9:AK12">
    <cfRule type="cellIs" priority="102" dxfId="11" operator="equal" stopIfTrue="1">
      <formula>"Pass"</formula>
    </cfRule>
  </conditionalFormatting>
  <conditionalFormatting sqref="AR9:AR11">
    <cfRule type="cellIs" priority="101" dxfId="13" operator="equal" stopIfTrue="1">
      <formula>"FAIL"</formula>
    </cfRule>
  </conditionalFormatting>
  <conditionalFormatting sqref="AR9:AR11">
    <cfRule type="cellIs" priority="100" dxfId="14" operator="equal" stopIfTrue="1">
      <formula>"Fail"</formula>
    </cfRule>
  </conditionalFormatting>
  <conditionalFormatting sqref="AR9:AR11">
    <cfRule type="cellIs" priority="99" dxfId="14" operator="equal" stopIfTrue="1">
      <formula>"Fail"</formula>
    </cfRule>
  </conditionalFormatting>
  <conditionalFormatting sqref="AR9:AR12">
    <cfRule type="cellIs" priority="98" dxfId="13" operator="equal" stopIfTrue="1">
      <formula>"Fail"</formula>
    </cfRule>
  </conditionalFormatting>
  <conditionalFormatting sqref="AR9:AR11">
    <cfRule type="cellIs" priority="97" dxfId="13" operator="equal" stopIfTrue="1">
      <formula>"FAIL"</formula>
    </cfRule>
  </conditionalFormatting>
  <conditionalFormatting sqref="AR9:AR11">
    <cfRule type="cellIs" priority="96" dxfId="14" operator="equal" stopIfTrue="1">
      <formula>"Fail"</formula>
    </cfRule>
  </conditionalFormatting>
  <conditionalFormatting sqref="AR9:AR11">
    <cfRule type="cellIs" priority="95" dxfId="14" operator="equal" stopIfTrue="1">
      <formula>"Fail"</formula>
    </cfRule>
  </conditionalFormatting>
  <conditionalFormatting sqref="AR9:AR12">
    <cfRule type="cellIs" priority="94" dxfId="13" operator="equal" stopIfTrue="1">
      <formula>"Fail"</formula>
    </cfRule>
  </conditionalFormatting>
  <conditionalFormatting sqref="AR9:AR12">
    <cfRule type="cellIs" priority="93" dxfId="12" operator="equal" stopIfTrue="1">
      <formula>"Fail"</formula>
    </cfRule>
  </conditionalFormatting>
  <conditionalFormatting sqref="AR9:AR12">
    <cfRule type="cellIs" priority="92" dxfId="11" operator="equal" stopIfTrue="1">
      <formula>"Pass"</formula>
    </cfRule>
  </conditionalFormatting>
  <conditionalFormatting sqref="AY9:AY11">
    <cfRule type="cellIs" priority="91" dxfId="13" operator="equal" stopIfTrue="1">
      <formula>"FAIL"</formula>
    </cfRule>
  </conditionalFormatting>
  <conditionalFormatting sqref="AY9:AY11">
    <cfRule type="cellIs" priority="90" dxfId="14" operator="equal" stopIfTrue="1">
      <formula>"Fail"</formula>
    </cfRule>
  </conditionalFormatting>
  <conditionalFormatting sqref="AY9:AY11">
    <cfRule type="cellIs" priority="89" dxfId="14" operator="equal" stopIfTrue="1">
      <formula>"Fail"</formula>
    </cfRule>
  </conditionalFormatting>
  <conditionalFormatting sqref="AY9:AY12">
    <cfRule type="cellIs" priority="88" dxfId="13" operator="equal" stopIfTrue="1">
      <formula>"Fail"</formula>
    </cfRule>
  </conditionalFormatting>
  <conditionalFormatting sqref="AY9:AY11">
    <cfRule type="cellIs" priority="87" dxfId="13" operator="equal" stopIfTrue="1">
      <formula>"FAIL"</formula>
    </cfRule>
  </conditionalFormatting>
  <conditionalFormatting sqref="AY9:AY11">
    <cfRule type="cellIs" priority="86" dxfId="14" operator="equal" stopIfTrue="1">
      <formula>"Fail"</formula>
    </cfRule>
  </conditionalFormatting>
  <conditionalFormatting sqref="AY9:AY11">
    <cfRule type="cellIs" priority="85" dxfId="14" operator="equal" stopIfTrue="1">
      <formula>"Fail"</formula>
    </cfRule>
  </conditionalFormatting>
  <conditionalFormatting sqref="AY9:AY12">
    <cfRule type="cellIs" priority="84" dxfId="13" operator="equal" stopIfTrue="1">
      <formula>"Fail"</formula>
    </cfRule>
  </conditionalFormatting>
  <conditionalFormatting sqref="AY9:AY12">
    <cfRule type="cellIs" priority="83" dxfId="12" operator="equal" stopIfTrue="1">
      <formula>"Fail"</formula>
    </cfRule>
  </conditionalFormatting>
  <conditionalFormatting sqref="AY9:AY12">
    <cfRule type="cellIs" priority="82" dxfId="11" operator="equal" stopIfTrue="1">
      <formula>"Pass"</formula>
    </cfRule>
  </conditionalFormatting>
  <conditionalFormatting sqref="BF9:BF11">
    <cfRule type="cellIs" priority="81" dxfId="13" operator="equal" stopIfTrue="1">
      <formula>"FAIL"</formula>
    </cfRule>
  </conditionalFormatting>
  <conditionalFormatting sqref="BF9:BF11">
    <cfRule type="cellIs" priority="80" dxfId="14" operator="equal" stopIfTrue="1">
      <formula>"Fail"</formula>
    </cfRule>
  </conditionalFormatting>
  <conditionalFormatting sqref="BF9:BF11">
    <cfRule type="cellIs" priority="79" dxfId="14" operator="equal" stopIfTrue="1">
      <formula>"Fail"</formula>
    </cfRule>
  </conditionalFormatting>
  <conditionalFormatting sqref="BF9:BF12">
    <cfRule type="cellIs" priority="78" dxfId="13" operator="equal" stopIfTrue="1">
      <formula>"Fail"</formula>
    </cfRule>
  </conditionalFormatting>
  <conditionalFormatting sqref="BF9:BF11">
    <cfRule type="cellIs" priority="77" dxfId="13" operator="equal" stopIfTrue="1">
      <formula>"FAIL"</formula>
    </cfRule>
  </conditionalFormatting>
  <conditionalFormatting sqref="BF9:BF11">
    <cfRule type="cellIs" priority="76" dxfId="14" operator="equal" stopIfTrue="1">
      <formula>"Fail"</formula>
    </cfRule>
  </conditionalFormatting>
  <conditionalFormatting sqref="BF9:BF11">
    <cfRule type="cellIs" priority="75" dxfId="14" operator="equal" stopIfTrue="1">
      <formula>"Fail"</formula>
    </cfRule>
  </conditionalFormatting>
  <conditionalFormatting sqref="BF9:BF12">
    <cfRule type="cellIs" priority="74" dxfId="13" operator="equal" stopIfTrue="1">
      <formula>"Fail"</formula>
    </cfRule>
  </conditionalFormatting>
  <conditionalFormatting sqref="BF9:BF12">
    <cfRule type="cellIs" priority="73" dxfId="12" operator="equal" stopIfTrue="1">
      <formula>"Fail"</formula>
    </cfRule>
  </conditionalFormatting>
  <conditionalFormatting sqref="BF9:BF12">
    <cfRule type="cellIs" priority="72" dxfId="11" operator="equal" stopIfTrue="1">
      <formula>"Pass"</formula>
    </cfRule>
  </conditionalFormatting>
  <conditionalFormatting sqref="BM9:BM11">
    <cfRule type="cellIs" priority="71" dxfId="13" operator="equal" stopIfTrue="1">
      <formula>"FAIL"</formula>
    </cfRule>
  </conditionalFormatting>
  <conditionalFormatting sqref="BM9:BM11">
    <cfRule type="cellIs" priority="70" dxfId="14" operator="equal" stopIfTrue="1">
      <formula>"Fail"</formula>
    </cfRule>
  </conditionalFormatting>
  <conditionalFormatting sqref="BM9:BM11">
    <cfRule type="cellIs" priority="69" dxfId="14" operator="equal" stopIfTrue="1">
      <formula>"Fail"</formula>
    </cfRule>
  </conditionalFormatting>
  <conditionalFormatting sqref="BM9:BM12">
    <cfRule type="cellIs" priority="68" dxfId="13" operator="equal" stopIfTrue="1">
      <formula>"Fail"</formula>
    </cfRule>
  </conditionalFormatting>
  <conditionalFormatting sqref="BM9:BM11">
    <cfRule type="cellIs" priority="67" dxfId="13" operator="equal" stopIfTrue="1">
      <formula>"FAIL"</formula>
    </cfRule>
  </conditionalFormatting>
  <conditionalFormatting sqref="BM9:BM11">
    <cfRule type="cellIs" priority="66" dxfId="14" operator="equal" stopIfTrue="1">
      <formula>"Fail"</formula>
    </cfRule>
  </conditionalFormatting>
  <conditionalFormatting sqref="BM9:BM11">
    <cfRule type="cellIs" priority="65" dxfId="14" operator="equal" stopIfTrue="1">
      <formula>"Fail"</formula>
    </cfRule>
  </conditionalFormatting>
  <conditionalFormatting sqref="BM9:BM12">
    <cfRule type="cellIs" priority="64" dxfId="13" operator="equal" stopIfTrue="1">
      <formula>"Fail"</formula>
    </cfRule>
  </conditionalFormatting>
  <conditionalFormatting sqref="BM9:BM12">
    <cfRule type="cellIs" priority="63" dxfId="12" operator="equal" stopIfTrue="1">
      <formula>"Fail"</formula>
    </cfRule>
  </conditionalFormatting>
  <conditionalFormatting sqref="BM9:BM12">
    <cfRule type="cellIs" priority="62" dxfId="11" operator="equal" stopIfTrue="1">
      <formula>"Pass"</formula>
    </cfRule>
  </conditionalFormatting>
  <conditionalFormatting sqref="BT9:BT11">
    <cfRule type="cellIs" priority="61" dxfId="13" operator="equal" stopIfTrue="1">
      <formula>"FAIL"</formula>
    </cfRule>
  </conditionalFormatting>
  <conditionalFormatting sqref="BT9:BT11">
    <cfRule type="cellIs" priority="60" dxfId="14" operator="equal" stopIfTrue="1">
      <formula>"Fail"</formula>
    </cfRule>
  </conditionalFormatting>
  <conditionalFormatting sqref="BT9:BT11">
    <cfRule type="cellIs" priority="59" dxfId="14" operator="equal" stopIfTrue="1">
      <formula>"Fail"</formula>
    </cfRule>
  </conditionalFormatting>
  <conditionalFormatting sqref="BT9:BT12">
    <cfRule type="cellIs" priority="58" dxfId="13" operator="equal" stopIfTrue="1">
      <formula>"Fail"</formula>
    </cfRule>
  </conditionalFormatting>
  <conditionalFormatting sqref="BT9:BT11">
    <cfRule type="cellIs" priority="57" dxfId="13" operator="equal" stopIfTrue="1">
      <formula>"FAIL"</formula>
    </cfRule>
  </conditionalFormatting>
  <conditionalFormatting sqref="BT9:BT11">
    <cfRule type="cellIs" priority="56" dxfId="14" operator="equal" stopIfTrue="1">
      <formula>"Fail"</formula>
    </cfRule>
  </conditionalFormatting>
  <conditionalFormatting sqref="BT9:BT11">
    <cfRule type="cellIs" priority="55" dxfId="14" operator="equal" stopIfTrue="1">
      <formula>"Fail"</formula>
    </cfRule>
  </conditionalFormatting>
  <conditionalFormatting sqref="BT9:BT12">
    <cfRule type="cellIs" priority="54" dxfId="13" operator="equal" stopIfTrue="1">
      <formula>"Fail"</formula>
    </cfRule>
  </conditionalFormatting>
  <conditionalFormatting sqref="BT9:BT12">
    <cfRule type="cellIs" priority="53" dxfId="12" operator="equal" stopIfTrue="1">
      <formula>"Fail"</formula>
    </cfRule>
  </conditionalFormatting>
  <conditionalFormatting sqref="BT9:BT12">
    <cfRule type="cellIs" priority="52" dxfId="11" operator="equal" stopIfTrue="1">
      <formula>"Pass"</formula>
    </cfRule>
  </conditionalFormatting>
  <conditionalFormatting sqref="CA9:CA11">
    <cfRule type="cellIs" priority="51" dxfId="13" operator="equal" stopIfTrue="1">
      <formula>"FAIL"</formula>
    </cfRule>
  </conditionalFormatting>
  <conditionalFormatting sqref="CA9:CA11">
    <cfRule type="cellIs" priority="50" dxfId="14" operator="equal" stopIfTrue="1">
      <formula>"Fail"</formula>
    </cfRule>
  </conditionalFormatting>
  <conditionalFormatting sqref="CA9:CA11">
    <cfRule type="cellIs" priority="49" dxfId="14" operator="equal" stopIfTrue="1">
      <formula>"Fail"</formula>
    </cfRule>
  </conditionalFormatting>
  <conditionalFormatting sqref="CA9:CA12">
    <cfRule type="cellIs" priority="48" dxfId="13" operator="equal" stopIfTrue="1">
      <formula>"Fail"</formula>
    </cfRule>
  </conditionalFormatting>
  <conditionalFormatting sqref="CA9:CA11">
    <cfRule type="cellIs" priority="47" dxfId="13" operator="equal" stopIfTrue="1">
      <formula>"FAIL"</formula>
    </cfRule>
  </conditionalFormatting>
  <conditionalFormatting sqref="CA9:CA11">
    <cfRule type="cellIs" priority="46" dxfId="14" operator="equal" stopIfTrue="1">
      <formula>"Fail"</formula>
    </cfRule>
  </conditionalFormatting>
  <conditionalFormatting sqref="CA9:CA11">
    <cfRule type="cellIs" priority="45" dxfId="14" operator="equal" stopIfTrue="1">
      <formula>"Fail"</formula>
    </cfRule>
  </conditionalFormatting>
  <conditionalFormatting sqref="CA9:CA12">
    <cfRule type="cellIs" priority="44" dxfId="13" operator="equal" stopIfTrue="1">
      <formula>"Fail"</formula>
    </cfRule>
  </conditionalFormatting>
  <conditionalFormatting sqref="CA9:CA12">
    <cfRule type="cellIs" priority="43" dxfId="12" operator="equal" stopIfTrue="1">
      <formula>"Fail"</formula>
    </cfRule>
  </conditionalFormatting>
  <conditionalFormatting sqref="CA9:CA12">
    <cfRule type="cellIs" priority="42" dxfId="11" operator="equal" stopIfTrue="1">
      <formula>"Pass"</formula>
    </cfRule>
  </conditionalFormatting>
  <conditionalFormatting sqref="CH9:CH11">
    <cfRule type="cellIs" priority="41" dxfId="13" operator="equal" stopIfTrue="1">
      <formula>"FAIL"</formula>
    </cfRule>
  </conditionalFormatting>
  <conditionalFormatting sqref="CH9:CH11">
    <cfRule type="cellIs" priority="40" dxfId="14" operator="equal" stopIfTrue="1">
      <formula>"Fail"</formula>
    </cfRule>
  </conditionalFormatting>
  <conditionalFormatting sqref="CH9:CH11">
    <cfRule type="cellIs" priority="39" dxfId="14" operator="equal" stopIfTrue="1">
      <formula>"Fail"</formula>
    </cfRule>
  </conditionalFormatting>
  <conditionalFormatting sqref="CH9:CH12">
    <cfRule type="cellIs" priority="38" dxfId="13" operator="equal" stopIfTrue="1">
      <formula>"Fail"</formula>
    </cfRule>
  </conditionalFormatting>
  <conditionalFormatting sqref="CH9:CH11">
    <cfRule type="cellIs" priority="37" dxfId="13" operator="equal" stopIfTrue="1">
      <formula>"FAIL"</formula>
    </cfRule>
  </conditionalFormatting>
  <conditionalFormatting sqref="CH9:CH11">
    <cfRule type="cellIs" priority="36" dxfId="14" operator="equal" stopIfTrue="1">
      <formula>"Fail"</formula>
    </cfRule>
  </conditionalFormatting>
  <conditionalFormatting sqref="CH9:CH11">
    <cfRule type="cellIs" priority="35" dxfId="14" operator="equal" stopIfTrue="1">
      <formula>"Fail"</formula>
    </cfRule>
  </conditionalFormatting>
  <conditionalFormatting sqref="CH9:CH12">
    <cfRule type="cellIs" priority="34" dxfId="13" operator="equal" stopIfTrue="1">
      <formula>"Fail"</formula>
    </cfRule>
  </conditionalFormatting>
  <conditionalFormatting sqref="CH9:CH12">
    <cfRule type="cellIs" priority="33" dxfId="12" operator="equal" stopIfTrue="1">
      <formula>"Fail"</formula>
    </cfRule>
  </conditionalFormatting>
  <conditionalFormatting sqref="CH9:CH12">
    <cfRule type="cellIs" priority="32" dxfId="11" operator="equal" stopIfTrue="1">
      <formula>"Pass"</formula>
    </cfRule>
  </conditionalFormatting>
  <conditionalFormatting sqref="CO9:CO11">
    <cfRule type="cellIs" priority="31" dxfId="13" operator="equal" stopIfTrue="1">
      <formula>"FAIL"</formula>
    </cfRule>
  </conditionalFormatting>
  <conditionalFormatting sqref="CO9:CO11">
    <cfRule type="cellIs" priority="30" dxfId="14" operator="equal" stopIfTrue="1">
      <formula>"Fail"</formula>
    </cfRule>
  </conditionalFormatting>
  <conditionalFormatting sqref="CO9:CO11">
    <cfRule type="cellIs" priority="29" dxfId="14" operator="equal" stopIfTrue="1">
      <formula>"Fail"</formula>
    </cfRule>
  </conditionalFormatting>
  <conditionalFormatting sqref="CO9:CO12">
    <cfRule type="cellIs" priority="28" dxfId="13" operator="equal" stopIfTrue="1">
      <formula>"Fail"</formula>
    </cfRule>
  </conditionalFormatting>
  <conditionalFormatting sqref="CO9:CO11">
    <cfRule type="cellIs" priority="27" dxfId="13" operator="equal" stopIfTrue="1">
      <formula>"FAIL"</formula>
    </cfRule>
  </conditionalFormatting>
  <conditionalFormatting sqref="CO9:CO11">
    <cfRule type="cellIs" priority="26" dxfId="14" operator="equal" stopIfTrue="1">
      <formula>"Fail"</formula>
    </cfRule>
  </conditionalFormatting>
  <conditionalFormatting sqref="CO9:CO11">
    <cfRule type="cellIs" priority="25" dxfId="14" operator="equal" stopIfTrue="1">
      <formula>"Fail"</formula>
    </cfRule>
  </conditionalFormatting>
  <conditionalFormatting sqref="CO9:CO12">
    <cfRule type="cellIs" priority="24" dxfId="13" operator="equal" stopIfTrue="1">
      <formula>"Fail"</formula>
    </cfRule>
  </conditionalFormatting>
  <conditionalFormatting sqref="CO9:CO12">
    <cfRule type="cellIs" priority="23" dxfId="12" operator="equal" stopIfTrue="1">
      <formula>"Fail"</formula>
    </cfRule>
  </conditionalFormatting>
  <conditionalFormatting sqref="CO9:CO12">
    <cfRule type="cellIs" priority="22" dxfId="11" operator="equal" stopIfTrue="1">
      <formula>"Pass"</formula>
    </cfRule>
  </conditionalFormatting>
  <conditionalFormatting sqref="CV9:CV11">
    <cfRule type="cellIs" priority="21" dxfId="13" operator="equal" stopIfTrue="1">
      <formula>"FAIL"</formula>
    </cfRule>
  </conditionalFormatting>
  <conditionalFormatting sqref="CV9:CV11">
    <cfRule type="cellIs" priority="20" dxfId="14" operator="equal" stopIfTrue="1">
      <formula>"Fail"</formula>
    </cfRule>
  </conditionalFormatting>
  <conditionalFormatting sqref="CV9:CV11">
    <cfRule type="cellIs" priority="19" dxfId="14" operator="equal" stopIfTrue="1">
      <formula>"Fail"</formula>
    </cfRule>
  </conditionalFormatting>
  <conditionalFormatting sqref="CV9:CV12">
    <cfRule type="cellIs" priority="18" dxfId="13" operator="equal" stopIfTrue="1">
      <formula>"Fail"</formula>
    </cfRule>
  </conditionalFormatting>
  <conditionalFormatting sqref="CV9:CV11">
    <cfRule type="cellIs" priority="17" dxfId="13" operator="equal" stopIfTrue="1">
      <formula>"FAIL"</formula>
    </cfRule>
  </conditionalFormatting>
  <conditionalFormatting sqref="CV9:CV11">
    <cfRule type="cellIs" priority="16" dxfId="14" operator="equal" stopIfTrue="1">
      <formula>"Fail"</formula>
    </cfRule>
  </conditionalFormatting>
  <conditionalFormatting sqref="CV9:CV11">
    <cfRule type="cellIs" priority="15" dxfId="14" operator="equal" stopIfTrue="1">
      <formula>"Fail"</formula>
    </cfRule>
  </conditionalFormatting>
  <conditionalFormatting sqref="CV9:CV12">
    <cfRule type="cellIs" priority="14" dxfId="13" operator="equal" stopIfTrue="1">
      <formula>"Fail"</formula>
    </cfRule>
  </conditionalFormatting>
  <conditionalFormatting sqref="CV9:CV12">
    <cfRule type="cellIs" priority="13" dxfId="12" operator="equal" stopIfTrue="1">
      <formula>"Fail"</formula>
    </cfRule>
  </conditionalFormatting>
  <conditionalFormatting sqref="CV9:CV12">
    <cfRule type="cellIs" priority="12" dxfId="11" operator="equal" stopIfTrue="1">
      <formula>"Pass"</formula>
    </cfRule>
  </conditionalFormatting>
  <conditionalFormatting sqref="DC9:DC11">
    <cfRule type="cellIs" priority="11" dxfId="13" operator="equal" stopIfTrue="1">
      <formula>"FAIL"</formula>
    </cfRule>
  </conditionalFormatting>
  <conditionalFormatting sqref="DC9:DC11">
    <cfRule type="cellIs" priority="10" dxfId="14" operator="equal" stopIfTrue="1">
      <formula>"Fail"</formula>
    </cfRule>
  </conditionalFormatting>
  <conditionalFormatting sqref="DC9:DC11">
    <cfRule type="cellIs" priority="9" dxfId="14" operator="equal" stopIfTrue="1">
      <formula>"Fail"</formula>
    </cfRule>
  </conditionalFormatting>
  <conditionalFormatting sqref="DC9:DC12">
    <cfRule type="cellIs" priority="8" dxfId="13" operator="equal" stopIfTrue="1">
      <formula>"Fail"</formula>
    </cfRule>
  </conditionalFormatting>
  <conditionalFormatting sqref="DC9:DC11">
    <cfRule type="cellIs" priority="7" dxfId="13" operator="equal" stopIfTrue="1">
      <formula>"FAIL"</formula>
    </cfRule>
  </conditionalFormatting>
  <conditionalFormatting sqref="DC9:DC11">
    <cfRule type="cellIs" priority="6" dxfId="14" operator="equal" stopIfTrue="1">
      <formula>"Fail"</formula>
    </cfRule>
  </conditionalFormatting>
  <conditionalFormatting sqref="DC9:DC11">
    <cfRule type="cellIs" priority="5" dxfId="14" operator="equal" stopIfTrue="1">
      <formula>"Fail"</formula>
    </cfRule>
  </conditionalFormatting>
  <conditionalFormatting sqref="DC9:DC12">
    <cfRule type="cellIs" priority="4" dxfId="13" operator="equal" stopIfTrue="1">
      <formula>"Fail"</formula>
    </cfRule>
  </conditionalFormatting>
  <conditionalFormatting sqref="DC9:DC12">
    <cfRule type="cellIs" priority="3" dxfId="12" operator="equal" stopIfTrue="1">
      <formula>"Fail"</formula>
    </cfRule>
  </conditionalFormatting>
  <conditionalFormatting sqref="DC9:DC12">
    <cfRule type="cellIs" priority="2" dxfId="11" operator="equal" stopIfTrue="1">
      <formula>"Pass"</formula>
    </cfRule>
  </conditionalFormatting>
  <dataValidations count="1">
    <dataValidation type="list" allowBlank="1" showInputMessage="1" showErrorMessage="1" sqref="CV42 CO42 P42 W42 AD42 AK42 AR42 AY42 BF42 BM42 BT42 CA42 CH42 DC42 I42 DC36:DC38 CH36:CH38 CA36:CA38 BT36:BT38 BM36:BM38 BF36:BF38 AY36:AY38 AR36:AR38 AK36:AK38 AD36:AD38 W36:W38 P36:P38 CO36:CO38 CV36:CV38 I36:I38">
      <formula1>"Yes, No"</formula1>
    </dataValidation>
  </dataValidations>
  <printOptions/>
  <pageMargins left="0.7480314960629921" right="0.7480314960629921" top="0.984251968503937" bottom="0.984251968503937" header="0.5118110236220472" footer="0.5118110236220472"/>
  <pageSetup fitToWidth="12" horizontalDpi="600" verticalDpi="600" orientation="portrait" paperSize="8" scale="85" r:id="rId3"/>
  <headerFooter alignWithMargins="0">
    <oddHeader>&amp;L&amp;"Arial,Bold"TENDER EVALUATION
&amp;R&amp;D</oddHeader>
    <oddFooter>&amp;L&amp;Z&amp;F</oddFooter>
  </headerFooter>
  <colBreaks count="2" manualBreakCount="2">
    <brk id="9" max="34" man="1"/>
    <brk id="16" max="65535" man="1"/>
  </colBreaks>
  <legacyDrawing r:id="rId2"/>
</worksheet>
</file>

<file path=xl/worksheets/sheet8.xml><?xml version="1.0" encoding="utf-8"?>
<worksheet xmlns="http://schemas.openxmlformats.org/spreadsheetml/2006/main" xmlns:r="http://schemas.openxmlformats.org/officeDocument/2006/relationships">
  <dimension ref="A1:BL40"/>
  <sheetViews>
    <sheetView zoomScale="90" zoomScaleNormal="90" zoomScaleSheetLayoutView="90" workbookViewId="0" topLeftCell="A1">
      <selection activeCell="A5" sqref="A5:A7"/>
    </sheetView>
  </sheetViews>
  <sheetFormatPr defaultColWidth="9.140625" defaultRowHeight="12.75"/>
  <cols>
    <col min="1" max="1" width="161.140625" style="301" customWidth="1"/>
    <col min="2" max="2" width="11.7109375" style="0" customWidth="1"/>
    <col min="3" max="3" width="8.7109375" style="0" customWidth="1"/>
    <col min="4" max="4" width="10.7109375" style="0" customWidth="1"/>
    <col min="5" max="5" width="9.28125" style="0" customWidth="1"/>
    <col min="6" max="9" width="8.7109375" style="0" customWidth="1"/>
    <col min="10" max="10" width="10.7109375" style="0" customWidth="1"/>
    <col min="11" max="11" width="9.28125" style="0" customWidth="1"/>
    <col min="12" max="15" width="8.7109375" style="0" customWidth="1"/>
    <col min="16" max="16" width="10.7109375" style="0" customWidth="1"/>
    <col min="17" max="17" width="9.28125" style="0" customWidth="1"/>
    <col min="18" max="21" width="8.7109375" style="0" customWidth="1"/>
    <col min="22" max="22" width="10.7109375" style="0" customWidth="1"/>
    <col min="23" max="23" width="9.28125" style="0" customWidth="1"/>
    <col min="24" max="27" width="8.7109375" style="0" customWidth="1"/>
    <col min="28" max="28" width="10.7109375" style="0" customWidth="1"/>
    <col min="29" max="29" width="9.28125" style="0" customWidth="1"/>
    <col min="30" max="33" width="8.7109375" style="0" customWidth="1"/>
    <col min="34" max="34" width="10.7109375" style="0" customWidth="1"/>
    <col min="35" max="35" width="9.28125" style="0" customWidth="1"/>
    <col min="36" max="39" width="8.7109375" style="0" customWidth="1"/>
    <col min="40" max="40" width="10.7109375" style="0" customWidth="1"/>
    <col min="41" max="45" width="8.7109375" style="0" customWidth="1"/>
    <col min="46" max="46" width="10.7109375" style="0" customWidth="1"/>
    <col min="47" max="47" width="9.28125" style="0" customWidth="1"/>
    <col min="48" max="51" width="8.7109375" style="0" customWidth="1"/>
    <col min="52" max="52" width="10.7109375" style="0" customWidth="1"/>
    <col min="53" max="53" width="9.28125" style="0" customWidth="1"/>
    <col min="54" max="57" width="8.7109375" style="0" customWidth="1"/>
    <col min="58" max="58" width="10.7109375" style="0" customWidth="1"/>
    <col min="59" max="59" width="9.28125" style="0" customWidth="1"/>
    <col min="60" max="63" width="8.7109375" style="0" customWidth="1"/>
    <col min="64" max="64" width="10.7109375" style="0" customWidth="1"/>
  </cols>
  <sheetData>
    <row r="1" spans="1:62" ht="18" customHeight="1">
      <c r="A1" s="300" t="str">
        <f>Registration!C3</f>
        <v>CXXXX/XX - Contract Name</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1:64" ht="18" customHeight="1">
      <c r="A2" s="300" t="s">
        <v>127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1:64" ht="33" customHeight="1">
      <c r="A3" s="299" t="s">
        <v>128</v>
      </c>
      <c r="B3" s="298"/>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s="92" customFormat="1" ht="35.25" customHeight="1">
      <c r="A4" s="302" t="s">
        <v>126</v>
      </c>
      <c r="B4" s="238"/>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row>
    <row r="5" spans="1:64" s="92" customFormat="1" ht="127.5" customHeight="1">
      <c r="A5" s="453"/>
      <c r="B5" s="238"/>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row>
    <row r="6" spans="1:64" ht="111.75" customHeight="1">
      <c r="A6" s="453"/>
      <c r="B6" s="84"/>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row>
    <row r="7" spans="1:64" ht="137.25" customHeight="1">
      <c r="A7" s="453"/>
      <c r="B7" s="105"/>
      <c r="C7" s="49"/>
      <c r="D7" s="188"/>
      <c r="E7" s="49"/>
      <c r="F7" s="49"/>
      <c r="G7" s="49"/>
      <c r="H7" s="49"/>
      <c r="I7" s="49"/>
      <c r="J7" s="188"/>
      <c r="K7" s="49"/>
      <c r="L7" s="49"/>
      <c r="M7" s="49"/>
      <c r="N7" s="49"/>
      <c r="O7" s="49"/>
      <c r="P7" s="188"/>
      <c r="Q7" s="49"/>
      <c r="R7" s="49"/>
      <c r="S7" s="49"/>
      <c r="T7" s="49"/>
      <c r="U7" s="49"/>
      <c r="V7" s="188"/>
      <c r="W7" s="49"/>
      <c r="X7" s="49"/>
      <c r="Y7" s="49"/>
      <c r="Z7" s="49"/>
      <c r="AA7" s="49"/>
      <c r="AB7" s="188"/>
      <c r="AC7" s="49"/>
      <c r="AD7" s="49"/>
      <c r="AE7" s="49"/>
      <c r="AF7" s="49"/>
      <c r="AG7" s="49"/>
      <c r="AH7" s="188"/>
      <c r="AI7" s="49"/>
      <c r="AJ7" s="49"/>
      <c r="AK7" s="49"/>
      <c r="AL7" s="49"/>
      <c r="AM7" s="49"/>
      <c r="AN7" s="188"/>
      <c r="AO7" s="49"/>
      <c r="AP7" s="49"/>
      <c r="AQ7" s="49"/>
      <c r="AR7" s="49"/>
      <c r="AS7" s="49"/>
      <c r="AT7" s="188"/>
      <c r="AU7" s="49"/>
      <c r="AV7" s="49"/>
      <c r="AW7" s="49"/>
      <c r="AX7" s="49"/>
      <c r="AY7" s="49"/>
      <c r="AZ7" s="188"/>
      <c r="BA7" s="49"/>
      <c r="BB7" s="49"/>
      <c r="BC7" s="49"/>
      <c r="BD7" s="49"/>
      <c r="BE7" s="49"/>
      <c r="BF7" s="188"/>
      <c r="BG7" s="49"/>
      <c r="BH7" s="49"/>
      <c r="BI7" s="49"/>
      <c r="BJ7" s="49"/>
      <c r="BK7" s="49"/>
      <c r="BL7" s="188"/>
    </row>
    <row r="8" spans="1:64" ht="129.75" customHeight="1">
      <c r="A8" s="303"/>
      <c r="B8" s="84"/>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row>
    <row r="9" spans="1:64" ht="15">
      <c r="A9" s="30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row>
    <row r="10" spans="1:64" ht="15">
      <c r="A10" s="30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64" ht="15">
      <c r="A11" s="30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row>
    <row r="12" spans="1:64" ht="15">
      <c r="A12" s="30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row>
    <row r="13" ht="15">
      <c r="A13" s="303"/>
    </row>
    <row r="14" ht="15">
      <c r="A14" s="303"/>
    </row>
    <row r="15" ht="15">
      <c r="A15" s="303"/>
    </row>
    <row r="16" ht="15">
      <c r="A16" s="303"/>
    </row>
    <row r="17" ht="15">
      <c r="A17" s="303"/>
    </row>
    <row r="18" ht="15">
      <c r="A18" s="303"/>
    </row>
    <row r="19" ht="15">
      <c r="A19" s="303"/>
    </row>
    <row r="20" ht="15">
      <c r="A20" s="303"/>
    </row>
    <row r="21" ht="15">
      <c r="A21" s="303"/>
    </row>
    <row r="22" ht="15">
      <c r="A22" s="303"/>
    </row>
    <row r="23" ht="15">
      <c r="A23" s="303"/>
    </row>
    <row r="24" ht="15">
      <c r="A24" s="303"/>
    </row>
    <row r="25" ht="15">
      <c r="A25" s="303"/>
    </row>
    <row r="26" ht="15">
      <c r="A26" s="303"/>
    </row>
    <row r="27" ht="15">
      <c r="A27" s="303"/>
    </row>
    <row r="28" ht="15">
      <c r="A28" s="303"/>
    </row>
    <row r="29" ht="15">
      <c r="A29" s="303"/>
    </row>
    <row r="30" ht="15">
      <c r="A30" s="303"/>
    </row>
    <row r="31" ht="15">
      <c r="A31" s="303"/>
    </row>
    <row r="32" ht="12.75">
      <c r="A32" s="304"/>
    </row>
    <row r="33" ht="12.75">
      <c r="A33" s="304"/>
    </row>
    <row r="34" ht="12.75">
      <c r="A34" s="304"/>
    </row>
    <row r="35" ht="12.75">
      <c r="A35" s="304"/>
    </row>
    <row r="36" ht="12.75">
      <c r="A36" s="304"/>
    </row>
    <row r="37" ht="12.75">
      <c r="A37" s="304"/>
    </row>
    <row r="38" ht="12.75">
      <c r="A38" s="304"/>
    </row>
    <row r="39" ht="12.75">
      <c r="A39" s="304"/>
    </row>
    <row r="40" ht="12.75">
      <c r="A40" s="304"/>
    </row>
  </sheetData>
  <sheetProtection/>
  <mergeCells count="1">
    <mergeCell ref="A5:A7"/>
  </mergeCells>
  <conditionalFormatting sqref="D7">
    <cfRule type="cellIs" priority="173" dxfId="512" operator="equal" stopIfTrue="1">
      <formula>"Yes"</formula>
    </cfRule>
  </conditionalFormatting>
  <conditionalFormatting sqref="J7">
    <cfRule type="cellIs" priority="171" dxfId="512" operator="equal" stopIfTrue="1">
      <formula>"Yes"</formula>
    </cfRule>
  </conditionalFormatting>
  <conditionalFormatting sqref="P7">
    <cfRule type="cellIs" priority="169" dxfId="512" operator="equal" stopIfTrue="1">
      <formula>"Yes"</formula>
    </cfRule>
  </conditionalFormatting>
  <conditionalFormatting sqref="V7">
    <cfRule type="cellIs" priority="167" dxfId="512" operator="equal" stopIfTrue="1">
      <formula>"Yes"</formula>
    </cfRule>
  </conditionalFormatting>
  <conditionalFormatting sqref="AB7">
    <cfRule type="cellIs" priority="165" dxfId="512" operator="equal" stopIfTrue="1">
      <formula>"Yes"</formula>
    </cfRule>
  </conditionalFormatting>
  <conditionalFormatting sqref="AH7">
    <cfRule type="cellIs" priority="163" dxfId="512" operator="equal" stopIfTrue="1">
      <formula>"Yes"</formula>
    </cfRule>
  </conditionalFormatting>
  <conditionalFormatting sqref="AN7">
    <cfRule type="cellIs" priority="161" dxfId="512" operator="equal" stopIfTrue="1">
      <formula>"Yes"</formula>
    </cfRule>
  </conditionalFormatting>
  <conditionalFormatting sqref="AT7">
    <cfRule type="cellIs" priority="159" dxfId="512" operator="equal" stopIfTrue="1">
      <formula>"Yes"</formula>
    </cfRule>
  </conditionalFormatting>
  <conditionalFormatting sqref="AZ7">
    <cfRule type="cellIs" priority="157" dxfId="512" operator="equal" stopIfTrue="1">
      <formula>"Yes"</formula>
    </cfRule>
  </conditionalFormatting>
  <conditionalFormatting sqref="BF7">
    <cfRule type="cellIs" priority="155" dxfId="512" operator="equal" stopIfTrue="1">
      <formula>"Yes"</formula>
    </cfRule>
  </conditionalFormatting>
  <conditionalFormatting sqref="BL7">
    <cfRule type="cellIs" priority="153" dxfId="512" operator="equal" stopIfTrue="1">
      <formula>"Yes"</formula>
    </cfRule>
  </conditionalFormatting>
  <dataValidations count="1">
    <dataValidation type="list" allowBlank="1" showInputMessage="1" showErrorMessage="1" sqref="BF7 AZ7 D7 J7 P7 V7 AB7 AH7 AN7 AT7 BL7">
      <formula1>"Yes, No"</formula1>
    </dataValidation>
  </dataValidations>
  <printOptions/>
  <pageMargins left="0.7480314960629921" right="0.7480314960629921" top="0.984251968503937" bottom="0.984251968503937" header="0.5118110236220472" footer="0.5118110236220472"/>
  <pageSetup fitToWidth="12" horizontalDpi="600" verticalDpi="600" orientation="portrait" paperSize="8" scale="85" r:id="rId3"/>
  <headerFooter alignWithMargins="0">
    <oddHeader>&amp;L&amp;"Arial,Bold"TENDER EVALUATION
&amp;R&amp;D</oddHeader>
    <oddFooter>&amp;L&amp;Z&amp;F</oddFooter>
  </headerFooter>
  <legacyDrawing r:id="rId2"/>
</worksheet>
</file>

<file path=xl/worksheets/sheet9.xml><?xml version="1.0" encoding="utf-8"?>
<worksheet xmlns="http://schemas.openxmlformats.org/spreadsheetml/2006/main" xmlns:r="http://schemas.openxmlformats.org/officeDocument/2006/relationships">
  <dimension ref="A1:DE58"/>
  <sheetViews>
    <sheetView zoomScale="75" zoomScaleNormal="75" zoomScalePageLayoutView="0" workbookViewId="0" topLeftCell="A1">
      <selection activeCell="A1" sqref="A1"/>
    </sheetView>
  </sheetViews>
  <sheetFormatPr defaultColWidth="9.140625" defaultRowHeight="12.75"/>
  <cols>
    <col min="1" max="1" width="8.00390625" style="0" customWidth="1"/>
    <col min="2" max="2" width="32.421875" style="0" customWidth="1"/>
    <col min="3" max="3" width="9.421875" style="0" customWidth="1"/>
    <col min="4" max="4" width="9.140625" style="0" customWidth="1"/>
    <col min="5" max="5" width="10.8515625" style="0" customWidth="1"/>
    <col min="6" max="9" width="10.8515625" style="0" hidden="1" customWidth="1"/>
    <col min="10" max="12" width="10.8515625" style="0" customWidth="1"/>
    <col min="13" max="16" width="10.8515625" style="0" hidden="1" customWidth="1"/>
    <col min="17" max="19" width="10.8515625" style="0" customWidth="1"/>
    <col min="20" max="23" width="10.8515625" style="0" hidden="1" customWidth="1"/>
    <col min="24" max="26" width="10.8515625" style="0" customWidth="1"/>
    <col min="27" max="30" width="10.8515625" style="0" hidden="1" customWidth="1"/>
    <col min="31" max="33" width="10.8515625" style="0" customWidth="1"/>
    <col min="34" max="37" width="10.8515625" style="0" hidden="1" customWidth="1"/>
    <col min="38" max="40" width="10.8515625" style="0" customWidth="1"/>
    <col min="41" max="44" width="10.8515625" style="0" hidden="1" customWidth="1"/>
    <col min="45" max="47" width="10.8515625" style="0" customWidth="1"/>
    <col min="48" max="51" width="10.8515625" style="0" hidden="1" customWidth="1"/>
    <col min="52" max="54" width="10.8515625" style="0" customWidth="1"/>
    <col min="55" max="58" width="10.8515625" style="0" hidden="1" customWidth="1"/>
    <col min="59" max="61" width="10.8515625" style="0" customWidth="1"/>
    <col min="62" max="65" width="10.8515625" style="0" hidden="1" customWidth="1"/>
    <col min="66" max="68" width="10.8515625" style="0" customWidth="1"/>
    <col min="69" max="72" width="10.8515625" style="0" hidden="1" customWidth="1"/>
    <col min="73" max="75" width="10.8515625" style="0" customWidth="1"/>
    <col min="76" max="79" width="10.8515625" style="0" hidden="1" customWidth="1"/>
    <col min="80" max="82" width="10.8515625" style="0" customWidth="1"/>
    <col min="83" max="86" width="10.8515625" style="0" hidden="1" customWidth="1"/>
    <col min="87" max="89" width="10.8515625" style="0" customWidth="1"/>
    <col min="90" max="93" width="10.8515625" style="0" hidden="1" customWidth="1"/>
    <col min="94" max="96" width="10.8515625" style="0" customWidth="1"/>
    <col min="97" max="100" width="10.8515625" style="0" hidden="1" customWidth="1"/>
    <col min="101" max="103" width="10.8515625" style="0" customWidth="1"/>
    <col min="104" max="107" width="10.8515625" style="0" hidden="1" customWidth="1"/>
    <col min="108" max="109" width="10.8515625" style="0" customWidth="1"/>
  </cols>
  <sheetData>
    <row r="1" spans="1:109" ht="12.75">
      <c r="A1" s="129"/>
      <c r="B1" s="129"/>
      <c r="C1" s="129"/>
      <c r="D1" s="129"/>
      <c r="E1" s="129"/>
      <c r="F1" s="129"/>
      <c r="G1" s="129"/>
      <c r="H1" s="129"/>
      <c r="I1" s="129"/>
      <c r="J1" s="129"/>
      <c r="K1" s="129"/>
      <c r="L1" s="130"/>
      <c r="M1" s="130"/>
      <c r="N1" s="130"/>
      <c r="O1" s="130"/>
      <c r="P1" s="130"/>
      <c r="Q1" s="130"/>
      <c r="R1" s="130"/>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row>
    <row r="2" spans="1:109" ht="34.5">
      <c r="A2" s="129"/>
      <c r="B2" s="115" t="s">
        <v>150</v>
      </c>
      <c r="C2" s="115"/>
      <c r="D2" s="115"/>
      <c r="E2" s="115"/>
      <c r="F2" s="115"/>
      <c r="G2" s="115"/>
      <c r="H2" s="115"/>
      <c r="I2" s="115"/>
      <c r="J2" s="115"/>
      <c r="K2" s="115"/>
      <c r="L2" s="116"/>
      <c r="M2" s="116"/>
      <c r="N2" s="116"/>
      <c r="O2" s="116"/>
      <c r="P2" s="116"/>
      <c r="Q2" s="116"/>
      <c r="R2" s="116"/>
      <c r="S2" s="129"/>
      <c r="T2" s="129"/>
      <c r="U2" s="129"/>
      <c r="V2" s="129"/>
      <c r="W2" s="129"/>
      <c r="X2" s="184"/>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row>
    <row r="3" spans="1:109" ht="34.5">
      <c r="A3" s="129"/>
      <c r="B3" s="117" t="str">
        <f>CONCATENATE(Registration!A3," ",Registration!C3)</f>
        <v>Contract No. &amp; Name: CXXXX/XX - Contract Name</v>
      </c>
      <c r="C3" s="117"/>
      <c r="D3" s="117"/>
      <c r="E3" s="117"/>
      <c r="F3" s="117"/>
      <c r="G3" s="117"/>
      <c r="H3" s="117"/>
      <c r="I3" s="117"/>
      <c r="J3" s="117"/>
      <c r="K3" s="129"/>
      <c r="L3" s="130"/>
      <c r="M3" s="130"/>
      <c r="N3" s="130"/>
      <c r="O3" s="130"/>
      <c r="P3" s="130"/>
      <c r="Q3" s="130"/>
      <c r="R3" s="116"/>
      <c r="S3" s="129"/>
      <c r="T3" s="129"/>
      <c r="U3" s="129"/>
      <c r="V3" s="129"/>
      <c r="W3" s="129"/>
      <c r="X3" s="129"/>
      <c r="Y3" s="129"/>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row>
    <row r="4" spans="1:109" ht="27" thickBot="1">
      <c r="A4" s="131"/>
      <c r="B4" s="119"/>
      <c r="C4" s="119"/>
      <c r="D4" s="119"/>
      <c r="E4" s="327" t="s">
        <v>157</v>
      </c>
      <c r="F4" s="120"/>
      <c r="G4" s="120"/>
      <c r="H4" s="120"/>
      <c r="I4" s="120"/>
      <c r="J4" s="120"/>
      <c r="K4" s="120"/>
      <c r="L4" s="121"/>
      <c r="M4" s="121"/>
      <c r="N4" s="121"/>
      <c r="O4" s="121"/>
      <c r="P4" s="121"/>
      <c r="Q4" s="121"/>
      <c r="R4" s="12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row>
    <row r="5" spans="1:109" ht="12.75">
      <c r="A5" s="129"/>
      <c r="B5" s="122"/>
      <c r="C5" s="122"/>
      <c r="D5" s="122"/>
      <c r="E5" s="122"/>
      <c r="F5" s="122"/>
      <c r="G5" s="122"/>
      <c r="H5" s="122"/>
      <c r="I5" s="122"/>
      <c r="J5" s="122"/>
      <c r="K5" s="122"/>
      <c r="L5" s="123"/>
      <c r="M5" s="123"/>
      <c r="N5" s="123"/>
      <c r="O5" s="123"/>
      <c r="P5" s="123"/>
      <c r="Q5" s="123"/>
      <c r="R5" s="123"/>
      <c r="S5" s="129"/>
      <c r="T5" s="129"/>
      <c r="U5" s="129"/>
      <c r="V5" s="129"/>
      <c r="W5" s="129"/>
      <c r="X5" s="129"/>
      <c r="Y5" s="129"/>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row>
    <row r="6" spans="1:109" ht="70.5" customHeight="1">
      <c r="A6" s="137"/>
      <c r="B6" s="138" t="s">
        <v>19</v>
      </c>
      <c r="C6" s="138"/>
      <c r="D6" s="139"/>
      <c r="E6" s="454" t="str">
        <f>Registration!B9</f>
        <v>A</v>
      </c>
      <c r="F6" s="455"/>
      <c r="G6" s="455"/>
      <c r="H6" s="455"/>
      <c r="I6" s="455"/>
      <c r="J6" s="455"/>
      <c r="K6" s="456"/>
      <c r="L6" s="454" t="str">
        <f>Registration!B10</f>
        <v>B</v>
      </c>
      <c r="M6" s="455"/>
      <c r="N6" s="455"/>
      <c r="O6" s="455"/>
      <c r="P6" s="455"/>
      <c r="Q6" s="455"/>
      <c r="R6" s="456"/>
      <c r="S6" s="454" t="str">
        <f>Registration!B11</f>
        <v>C</v>
      </c>
      <c r="T6" s="455"/>
      <c r="U6" s="455"/>
      <c r="V6" s="455"/>
      <c r="W6" s="455"/>
      <c r="X6" s="455"/>
      <c r="Y6" s="456"/>
      <c r="Z6" s="454" t="str">
        <f>Registration!B12</f>
        <v>D</v>
      </c>
      <c r="AA6" s="455"/>
      <c r="AB6" s="455"/>
      <c r="AC6" s="455"/>
      <c r="AD6" s="455"/>
      <c r="AE6" s="455"/>
      <c r="AF6" s="456"/>
      <c r="AG6" s="454" t="str">
        <f>Registration!B13</f>
        <v>E</v>
      </c>
      <c r="AH6" s="455"/>
      <c r="AI6" s="455"/>
      <c r="AJ6" s="455"/>
      <c r="AK6" s="455"/>
      <c r="AL6" s="455"/>
      <c r="AM6" s="456"/>
      <c r="AN6" s="454" t="str">
        <f>Registration!$B14</f>
        <v>F</v>
      </c>
      <c r="AO6" s="455"/>
      <c r="AP6" s="455"/>
      <c r="AQ6" s="455"/>
      <c r="AR6" s="455"/>
      <c r="AS6" s="455"/>
      <c r="AT6" s="456"/>
      <c r="AU6" s="454" t="str">
        <f>Registration!$B15</f>
        <v>G</v>
      </c>
      <c r="AV6" s="455"/>
      <c r="AW6" s="455"/>
      <c r="AX6" s="455"/>
      <c r="AY6" s="455"/>
      <c r="AZ6" s="455"/>
      <c r="BA6" s="456"/>
      <c r="BB6" s="454" t="str">
        <f>Registration!$B16</f>
        <v>H</v>
      </c>
      <c r="BC6" s="455"/>
      <c r="BD6" s="455"/>
      <c r="BE6" s="455"/>
      <c r="BF6" s="455"/>
      <c r="BG6" s="455"/>
      <c r="BH6" s="456"/>
      <c r="BI6" s="454" t="str">
        <f>Registration!$B17</f>
        <v>I</v>
      </c>
      <c r="BJ6" s="455"/>
      <c r="BK6" s="455"/>
      <c r="BL6" s="455"/>
      <c r="BM6" s="455"/>
      <c r="BN6" s="455"/>
      <c r="BO6" s="456"/>
      <c r="BP6" s="454" t="str">
        <f>Registration!$B18</f>
        <v>J</v>
      </c>
      <c r="BQ6" s="455"/>
      <c r="BR6" s="455"/>
      <c r="BS6" s="455"/>
      <c r="BT6" s="455"/>
      <c r="BU6" s="455"/>
      <c r="BV6" s="456"/>
      <c r="BW6" s="454" t="str">
        <f>Registration!$B19</f>
        <v>K</v>
      </c>
      <c r="BX6" s="455"/>
      <c r="BY6" s="455"/>
      <c r="BZ6" s="455"/>
      <c r="CA6" s="455"/>
      <c r="CB6" s="455"/>
      <c r="CC6" s="456"/>
      <c r="CD6" s="454" t="str">
        <f>Registration!$B20</f>
        <v>L</v>
      </c>
      <c r="CE6" s="455"/>
      <c r="CF6" s="455"/>
      <c r="CG6" s="455"/>
      <c r="CH6" s="455"/>
      <c r="CI6" s="455"/>
      <c r="CJ6" s="456"/>
      <c r="CK6" s="454" t="str">
        <f>Registration!$B21</f>
        <v>M</v>
      </c>
      <c r="CL6" s="455"/>
      <c r="CM6" s="455"/>
      <c r="CN6" s="455"/>
      <c r="CO6" s="455"/>
      <c r="CP6" s="455"/>
      <c r="CQ6" s="456"/>
      <c r="CR6" s="454" t="str">
        <f>Registration!B22</f>
        <v>N</v>
      </c>
      <c r="CS6" s="455"/>
      <c r="CT6" s="455"/>
      <c r="CU6" s="455"/>
      <c r="CV6" s="455"/>
      <c r="CW6" s="455"/>
      <c r="CX6" s="456"/>
      <c r="CY6" s="454" t="str">
        <f>Registration!$B23</f>
        <v>O  - Delete Excess Rows and Columns or add more if necessary</v>
      </c>
      <c r="CZ6" s="455"/>
      <c r="DA6" s="455"/>
      <c r="DB6" s="455"/>
      <c r="DC6" s="455"/>
      <c r="DD6" s="455"/>
      <c r="DE6" s="456"/>
    </row>
    <row r="7" spans="1:109" ht="15">
      <c r="A7" s="132"/>
      <c r="B7" s="133"/>
      <c r="C7" s="133"/>
      <c r="D7" s="133"/>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row>
    <row r="8" spans="1:109" ht="45">
      <c r="A8" s="135" t="s">
        <v>20</v>
      </c>
      <c r="B8" s="136" t="s">
        <v>21</v>
      </c>
      <c r="C8" s="136" t="s">
        <v>22</v>
      </c>
      <c r="D8" s="136" t="s">
        <v>23</v>
      </c>
      <c r="E8" s="136"/>
      <c r="F8" s="136"/>
      <c r="G8" s="136"/>
      <c r="H8" s="136"/>
      <c r="I8" s="136"/>
      <c r="J8" s="136" t="s">
        <v>24</v>
      </c>
      <c r="K8" s="135" t="s">
        <v>25</v>
      </c>
      <c r="L8" s="136"/>
      <c r="M8" s="136"/>
      <c r="N8" s="136"/>
      <c r="O8" s="136"/>
      <c r="P8" s="136"/>
      <c r="Q8" s="136" t="s">
        <v>24</v>
      </c>
      <c r="R8" s="135" t="s">
        <v>25</v>
      </c>
      <c r="S8" s="136"/>
      <c r="T8" s="136"/>
      <c r="U8" s="136"/>
      <c r="V8" s="136"/>
      <c r="W8" s="136"/>
      <c r="X8" s="136" t="s">
        <v>24</v>
      </c>
      <c r="Y8" s="135" t="s">
        <v>25</v>
      </c>
      <c r="Z8" s="136"/>
      <c r="AA8" s="136"/>
      <c r="AB8" s="136"/>
      <c r="AC8" s="136"/>
      <c r="AD8" s="136"/>
      <c r="AE8" s="136" t="s">
        <v>24</v>
      </c>
      <c r="AF8" s="135" t="s">
        <v>25</v>
      </c>
      <c r="AG8" s="136"/>
      <c r="AH8" s="136"/>
      <c r="AI8" s="136"/>
      <c r="AJ8" s="136"/>
      <c r="AK8" s="136"/>
      <c r="AL8" s="136" t="s">
        <v>24</v>
      </c>
      <c r="AM8" s="135" t="s">
        <v>25</v>
      </c>
      <c r="AN8" s="136"/>
      <c r="AO8" s="136"/>
      <c r="AP8" s="136"/>
      <c r="AQ8" s="136"/>
      <c r="AR8" s="136"/>
      <c r="AS8" s="136" t="s">
        <v>24</v>
      </c>
      <c r="AT8" s="135" t="s">
        <v>25</v>
      </c>
      <c r="AU8" s="136"/>
      <c r="AV8" s="136"/>
      <c r="AW8" s="136"/>
      <c r="AX8" s="136"/>
      <c r="AY8" s="136"/>
      <c r="AZ8" s="136" t="s">
        <v>24</v>
      </c>
      <c r="BA8" s="135" t="s">
        <v>25</v>
      </c>
      <c r="BB8" s="136"/>
      <c r="BC8" s="136"/>
      <c r="BD8" s="136"/>
      <c r="BE8" s="136"/>
      <c r="BF8" s="136"/>
      <c r="BG8" s="136" t="s">
        <v>24</v>
      </c>
      <c r="BH8" s="135" t="s">
        <v>25</v>
      </c>
      <c r="BI8" s="136"/>
      <c r="BJ8" s="136"/>
      <c r="BK8" s="136"/>
      <c r="BL8" s="136"/>
      <c r="BM8" s="136"/>
      <c r="BN8" s="136" t="s">
        <v>24</v>
      </c>
      <c r="BO8" s="135" t="s">
        <v>25</v>
      </c>
      <c r="BP8" s="136"/>
      <c r="BQ8" s="136"/>
      <c r="BR8" s="136"/>
      <c r="BS8" s="136"/>
      <c r="BT8" s="136"/>
      <c r="BU8" s="136" t="s">
        <v>24</v>
      </c>
      <c r="BV8" s="135" t="s">
        <v>25</v>
      </c>
      <c r="BW8" s="136"/>
      <c r="BX8" s="136"/>
      <c r="BY8" s="136"/>
      <c r="BZ8" s="136"/>
      <c r="CA8" s="136"/>
      <c r="CB8" s="136" t="s">
        <v>24</v>
      </c>
      <c r="CC8" s="135" t="s">
        <v>25</v>
      </c>
      <c r="CD8" s="136"/>
      <c r="CE8" s="136"/>
      <c r="CF8" s="136"/>
      <c r="CG8" s="136"/>
      <c r="CH8" s="136"/>
      <c r="CI8" s="136" t="s">
        <v>24</v>
      </c>
      <c r="CJ8" s="135" t="s">
        <v>25</v>
      </c>
      <c r="CK8" s="136"/>
      <c r="CL8" s="136"/>
      <c r="CM8" s="136"/>
      <c r="CN8" s="136"/>
      <c r="CO8" s="136"/>
      <c r="CP8" s="136" t="s">
        <v>24</v>
      </c>
      <c r="CQ8" s="135" t="s">
        <v>25</v>
      </c>
      <c r="CR8" s="136"/>
      <c r="CS8" s="136"/>
      <c r="CT8" s="136"/>
      <c r="CU8" s="136"/>
      <c r="CV8" s="136"/>
      <c r="CW8" s="136" t="s">
        <v>24</v>
      </c>
      <c r="CX8" s="135" t="s">
        <v>25</v>
      </c>
      <c r="CY8" s="136"/>
      <c r="CZ8" s="136"/>
      <c r="DA8" s="136"/>
      <c r="DB8" s="136"/>
      <c r="DC8" s="136"/>
      <c r="DD8" s="136" t="s">
        <v>24</v>
      </c>
      <c r="DE8" s="135" t="s">
        <v>25</v>
      </c>
    </row>
    <row r="9" spans="1:109" ht="15">
      <c r="A9" s="75">
        <v>1</v>
      </c>
      <c r="B9" s="63"/>
      <c r="C9" s="64"/>
      <c r="D9" s="65"/>
      <c r="E9" s="66"/>
      <c r="F9" s="66"/>
      <c r="G9" s="66"/>
      <c r="H9" s="66"/>
      <c r="I9" s="66"/>
      <c r="J9" s="66"/>
      <c r="K9" s="67"/>
      <c r="L9" s="68"/>
      <c r="M9" s="68"/>
      <c r="N9" s="68"/>
      <c r="O9" s="68"/>
      <c r="P9" s="68"/>
      <c r="Q9" s="68"/>
      <c r="R9" s="67"/>
      <c r="S9" s="68"/>
      <c r="T9" s="68"/>
      <c r="U9" s="68"/>
      <c r="V9" s="68"/>
      <c r="W9" s="68"/>
      <c r="X9" s="68"/>
      <c r="Y9" s="67"/>
      <c r="Z9" s="74"/>
      <c r="AA9" s="74"/>
      <c r="AB9" s="74"/>
      <c r="AC9" s="74"/>
      <c r="AD9" s="74"/>
      <c r="AE9" s="74"/>
      <c r="AF9" s="67"/>
      <c r="AG9" s="74"/>
      <c r="AH9" s="74"/>
      <c r="AI9" s="74"/>
      <c r="AJ9" s="74"/>
      <c r="AK9" s="74"/>
      <c r="AL9" s="74"/>
      <c r="AM9" s="67"/>
      <c r="AN9" s="74"/>
      <c r="AO9" s="74"/>
      <c r="AP9" s="74"/>
      <c r="AQ9" s="74"/>
      <c r="AR9" s="74"/>
      <c r="AS9" s="74"/>
      <c r="AT9" s="67"/>
      <c r="AU9" s="74"/>
      <c r="AV9" s="74"/>
      <c r="AW9" s="74"/>
      <c r="AX9" s="74"/>
      <c r="AY9" s="74"/>
      <c r="AZ9" s="74"/>
      <c r="BA9" s="67"/>
      <c r="BB9" s="74"/>
      <c r="BC9" s="74"/>
      <c r="BD9" s="74"/>
      <c r="BE9" s="74"/>
      <c r="BF9" s="74"/>
      <c r="BG9" s="74"/>
      <c r="BH9" s="67"/>
      <c r="BI9" s="74"/>
      <c r="BJ9" s="74"/>
      <c r="BK9" s="74"/>
      <c r="BL9" s="74"/>
      <c r="BM9" s="74"/>
      <c r="BN9" s="74"/>
      <c r="BO9" s="67"/>
      <c r="BP9" s="74"/>
      <c r="BQ9" s="74"/>
      <c r="BR9" s="74"/>
      <c r="BS9" s="74"/>
      <c r="BT9" s="74"/>
      <c r="BU9" s="74"/>
      <c r="BV9" s="67"/>
      <c r="BW9" s="74"/>
      <c r="BX9" s="74"/>
      <c r="BY9" s="74"/>
      <c r="BZ9" s="74"/>
      <c r="CA9" s="74"/>
      <c r="CB9" s="74"/>
      <c r="CC9" s="67"/>
      <c r="CD9" s="74"/>
      <c r="CE9" s="74"/>
      <c r="CF9" s="74"/>
      <c r="CG9" s="74"/>
      <c r="CH9" s="74"/>
      <c r="CI9" s="74"/>
      <c r="CJ9" s="67"/>
      <c r="CK9" s="74"/>
      <c r="CL9" s="74"/>
      <c r="CM9" s="74"/>
      <c r="CN9" s="74"/>
      <c r="CO9" s="74"/>
      <c r="CP9" s="74"/>
      <c r="CQ9" s="67"/>
      <c r="CR9" s="74"/>
      <c r="CS9" s="74"/>
      <c r="CT9" s="74"/>
      <c r="CU9" s="74"/>
      <c r="CV9" s="74"/>
      <c r="CW9" s="74"/>
      <c r="CX9" s="67"/>
      <c r="CY9" s="74"/>
      <c r="CZ9" s="74"/>
      <c r="DA9" s="74"/>
      <c r="DB9" s="74"/>
      <c r="DC9" s="74"/>
      <c r="DD9" s="74"/>
      <c r="DE9" s="67"/>
    </row>
    <row r="10" spans="1:109" ht="14.25">
      <c r="A10" s="69">
        <v>2</v>
      </c>
      <c r="B10" s="70"/>
      <c r="C10" s="71"/>
      <c r="D10" s="72"/>
      <c r="E10" s="66"/>
      <c r="F10" s="66"/>
      <c r="G10" s="66"/>
      <c r="H10" s="66"/>
      <c r="I10" s="66"/>
      <c r="J10" s="66"/>
      <c r="K10" s="67"/>
      <c r="L10" s="68"/>
      <c r="M10" s="68"/>
      <c r="N10" s="68"/>
      <c r="O10" s="68"/>
      <c r="P10" s="68"/>
      <c r="Q10" s="68"/>
      <c r="R10" s="67"/>
      <c r="S10" s="68"/>
      <c r="T10" s="68"/>
      <c r="U10" s="68"/>
      <c r="V10" s="68"/>
      <c r="W10" s="68"/>
      <c r="X10" s="68"/>
      <c r="Y10" s="67"/>
      <c r="Z10" s="68"/>
      <c r="AA10" s="68"/>
      <c r="AB10" s="68"/>
      <c r="AC10" s="68"/>
      <c r="AD10" s="68"/>
      <c r="AE10" s="68"/>
      <c r="AF10" s="67"/>
      <c r="AG10" s="68"/>
      <c r="AH10" s="68"/>
      <c r="AI10" s="68"/>
      <c r="AJ10" s="68"/>
      <c r="AK10" s="68"/>
      <c r="AL10" s="68"/>
      <c r="AM10" s="67"/>
      <c r="AN10" s="68"/>
      <c r="AO10" s="68"/>
      <c r="AP10" s="68"/>
      <c r="AQ10" s="68"/>
      <c r="AR10" s="68"/>
      <c r="AS10" s="68"/>
      <c r="AT10" s="67"/>
      <c r="AU10" s="68"/>
      <c r="AV10" s="68"/>
      <c r="AW10" s="68"/>
      <c r="AX10" s="68"/>
      <c r="AY10" s="68"/>
      <c r="AZ10" s="68"/>
      <c r="BA10" s="67"/>
      <c r="BB10" s="68"/>
      <c r="BC10" s="68"/>
      <c r="BD10" s="68"/>
      <c r="BE10" s="68"/>
      <c r="BF10" s="68"/>
      <c r="BG10" s="68"/>
      <c r="BH10" s="67"/>
      <c r="BI10" s="68"/>
      <c r="BJ10" s="68"/>
      <c r="BK10" s="68"/>
      <c r="BL10" s="68"/>
      <c r="BM10" s="68"/>
      <c r="BN10" s="68"/>
      <c r="BO10" s="67"/>
      <c r="BP10" s="68"/>
      <c r="BQ10" s="68"/>
      <c r="BR10" s="68"/>
      <c r="BS10" s="68"/>
      <c r="BT10" s="68"/>
      <c r="BU10" s="68"/>
      <c r="BV10" s="67"/>
      <c r="BW10" s="68"/>
      <c r="BX10" s="68"/>
      <c r="BY10" s="68"/>
      <c r="BZ10" s="68"/>
      <c r="CA10" s="68"/>
      <c r="CB10" s="68"/>
      <c r="CC10" s="67"/>
      <c r="CD10" s="68"/>
      <c r="CE10" s="68"/>
      <c r="CF10" s="68"/>
      <c r="CG10" s="68"/>
      <c r="CH10" s="68"/>
      <c r="CI10" s="68"/>
      <c r="CJ10" s="67"/>
      <c r="CK10" s="68"/>
      <c r="CL10" s="68"/>
      <c r="CM10" s="68"/>
      <c r="CN10" s="68"/>
      <c r="CO10" s="68"/>
      <c r="CP10" s="68"/>
      <c r="CQ10" s="67"/>
      <c r="CR10" s="68"/>
      <c r="CS10" s="68"/>
      <c r="CT10" s="68"/>
      <c r="CU10" s="68"/>
      <c r="CV10" s="68"/>
      <c r="CW10" s="68"/>
      <c r="CX10" s="67"/>
      <c r="CY10" s="68"/>
      <c r="CZ10" s="68"/>
      <c r="DA10" s="68"/>
      <c r="DB10" s="68"/>
      <c r="DC10" s="68"/>
      <c r="DD10" s="68"/>
      <c r="DE10" s="67"/>
    </row>
    <row r="11" spans="1:109" ht="14.25">
      <c r="A11" s="75">
        <v>3</v>
      </c>
      <c r="B11" s="70"/>
      <c r="C11" s="71"/>
      <c r="D11" s="72"/>
      <c r="E11" s="66"/>
      <c r="F11" s="66"/>
      <c r="G11" s="66"/>
      <c r="H11" s="66"/>
      <c r="I11" s="66"/>
      <c r="J11" s="66"/>
      <c r="K11" s="67"/>
      <c r="L11" s="68"/>
      <c r="M11" s="68"/>
      <c r="N11" s="68"/>
      <c r="O11" s="68"/>
      <c r="P11" s="68"/>
      <c r="Q11" s="68"/>
      <c r="R11" s="67"/>
      <c r="S11" s="68"/>
      <c r="T11" s="68"/>
      <c r="U11" s="68"/>
      <c r="V11" s="68"/>
      <c r="W11" s="68"/>
      <c r="X11" s="68"/>
      <c r="Y11" s="67"/>
      <c r="Z11" s="68"/>
      <c r="AA11" s="68"/>
      <c r="AB11" s="68"/>
      <c r="AC11" s="68"/>
      <c r="AD11" s="68"/>
      <c r="AE11" s="68"/>
      <c r="AF11" s="67"/>
      <c r="AG11" s="68"/>
      <c r="AH11" s="68"/>
      <c r="AI11" s="68"/>
      <c r="AJ11" s="68"/>
      <c r="AK11" s="68"/>
      <c r="AL11" s="68"/>
      <c r="AM11" s="67"/>
      <c r="AN11" s="68"/>
      <c r="AO11" s="68"/>
      <c r="AP11" s="68"/>
      <c r="AQ11" s="68"/>
      <c r="AR11" s="68"/>
      <c r="AS11" s="68"/>
      <c r="AT11" s="67"/>
      <c r="AU11" s="68"/>
      <c r="AV11" s="68"/>
      <c r="AW11" s="68"/>
      <c r="AX11" s="68"/>
      <c r="AY11" s="68"/>
      <c r="AZ11" s="68"/>
      <c r="BA11" s="67"/>
      <c r="BB11" s="68"/>
      <c r="BC11" s="68"/>
      <c r="BD11" s="68"/>
      <c r="BE11" s="68"/>
      <c r="BF11" s="68"/>
      <c r="BG11" s="68"/>
      <c r="BH11" s="67"/>
      <c r="BI11" s="68"/>
      <c r="BJ11" s="68"/>
      <c r="BK11" s="68"/>
      <c r="BL11" s="68"/>
      <c r="BM11" s="68"/>
      <c r="BN11" s="68"/>
      <c r="BO11" s="67"/>
      <c r="BP11" s="68"/>
      <c r="BQ11" s="68"/>
      <c r="BR11" s="68"/>
      <c r="BS11" s="68"/>
      <c r="BT11" s="68"/>
      <c r="BU11" s="68"/>
      <c r="BV11" s="67"/>
      <c r="BW11" s="68"/>
      <c r="BX11" s="68"/>
      <c r="BY11" s="68"/>
      <c r="BZ11" s="68"/>
      <c r="CA11" s="68"/>
      <c r="CB11" s="68"/>
      <c r="CC11" s="67"/>
      <c r="CD11" s="68"/>
      <c r="CE11" s="68"/>
      <c r="CF11" s="68"/>
      <c r="CG11" s="68"/>
      <c r="CH11" s="68"/>
      <c r="CI11" s="68"/>
      <c r="CJ11" s="67"/>
      <c r="CK11" s="68"/>
      <c r="CL11" s="68"/>
      <c r="CM11" s="68"/>
      <c r="CN11" s="68"/>
      <c r="CO11" s="68"/>
      <c r="CP11" s="68"/>
      <c r="CQ11" s="67"/>
      <c r="CR11" s="68"/>
      <c r="CS11" s="68"/>
      <c r="CT11" s="68"/>
      <c r="CU11" s="68"/>
      <c r="CV11" s="68"/>
      <c r="CW11" s="68"/>
      <c r="CX11" s="67"/>
      <c r="CY11" s="68"/>
      <c r="CZ11" s="68"/>
      <c r="DA11" s="68"/>
      <c r="DB11" s="68"/>
      <c r="DC11" s="68"/>
      <c r="DD11" s="68"/>
      <c r="DE11" s="67"/>
    </row>
    <row r="12" spans="1:109" ht="14.25">
      <c r="A12" s="69">
        <v>4</v>
      </c>
      <c r="B12" s="70"/>
      <c r="C12" s="71"/>
      <c r="D12" s="72"/>
      <c r="E12" s="66"/>
      <c r="F12" s="66"/>
      <c r="G12" s="66"/>
      <c r="H12" s="66"/>
      <c r="I12" s="66"/>
      <c r="J12" s="66"/>
      <c r="K12" s="67"/>
      <c r="L12" s="68"/>
      <c r="M12" s="68"/>
      <c r="N12" s="68"/>
      <c r="O12" s="68"/>
      <c r="P12" s="68"/>
      <c r="Q12" s="68"/>
      <c r="R12" s="67"/>
      <c r="S12" s="68"/>
      <c r="T12" s="68"/>
      <c r="U12" s="68"/>
      <c r="V12" s="68"/>
      <c r="W12" s="68"/>
      <c r="X12" s="68"/>
      <c r="Y12" s="67"/>
      <c r="Z12" s="68"/>
      <c r="AA12" s="68"/>
      <c r="AB12" s="68"/>
      <c r="AC12" s="68"/>
      <c r="AD12" s="68"/>
      <c r="AE12" s="68"/>
      <c r="AF12" s="67"/>
      <c r="AG12" s="68"/>
      <c r="AH12" s="68"/>
      <c r="AI12" s="68"/>
      <c r="AJ12" s="68"/>
      <c r="AK12" s="68"/>
      <c r="AL12" s="68"/>
      <c r="AM12" s="67"/>
      <c r="AN12" s="68"/>
      <c r="AO12" s="68"/>
      <c r="AP12" s="68"/>
      <c r="AQ12" s="68"/>
      <c r="AR12" s="68"/>
      <c r="AS12" s="68"/>
      <c r="AT12" s="67"/>
      <c r="AU12" s="68"/>
      <c r="AV12" s="68"/>
      <c r="AW12" s="68"/>
      <c r="AX12" s="68"/>
      <c r="AY12" s="68"/>
      <c r="AZ12" s="68"/>
      <c r="BA12" s="67"/>
      <c r="BB12" s="68"/>
      <c r="BC12" s="68"/>
      <c r="BD12" s="68"/>
      <c r="BE12" s="68"/>
      <c r="BF12" s="68"/>
      <c r="BG12" s="68"/>
      <c r="BH12" s="67"/>
      <c r="BI12" s="68"/>
      <c r="BJ12" s="68"/>
      <c r="BK12" s="68"/>
      <c r="BL12" s="68"/>
      <c r="BM12" s="68"/>
      <c r="BN12" s="68"/>
      <c r="BO12" s="67"/>
      <c r="BP12" s="68"/>
      <c r="BQ12" s="68"/>
      <c r="BR12" s="68"/>
      <c r="BS12" s="68"/>
      <c r="BT12" s="68"/>
      <c r="BU12" s="68"/>
      <c r="BV12" s="67"/>
      <c r="BW12" s="68"/>
      <c r="BX12" s="68"/>
      <c r="BY12" s="68"/>
      <c r="BZ12" s="68"/>
      <c r="CA12" s="68"/>
      <c r="CB12" s="68"/>
      <c r="CC12" s="67"/>
      <c r="CD12" s="68"/>
      <c r="CE12" s="68"/>
      <c r="CF12" s="68"/>
      <c r="CG12" s="68"/>
      <c r="CH12" s="68"/>
      <c r="CI12" s="68"/>
      <c r="CJ12" s="67"/>
      <c r="CK12" s="68"/>
      <c r="CL12" s="68"/>
      <c r="CM12" s="68"/>
      <c r="CN12" s="68"/>
      <c r="CO12" s="68"/>
      <c r="CP12" s="68"/>
      <c r="CQ12" s="67"/>
      <c r="CR12" s="68"/>
      <c r="CS12" s="68"/>
      <c r="CT12" s="68"/>
      <c r="CU12" s="68"/>
      <c r="CV12" s="68"/>
      <c r="CW12" s="68"/>
      <c r="CX12" s="67"/>
      <c r="CY12" s="68"/>
      <c r="CZ12" s="68"/>
      <c r="DA12" s="68"/>
      <c r="DB12" s="68"/>
      <c r="DC12" s="68"/>
      <c r="DD12" s="68"/>
      <c r="DE12" s="67"/>
    </row>
    <row r="13" spans="1:109" ht="14.25">
      <c r="A13" s="75">
        <v>5</v>
      </c>
      <c r="B13" s="70"/>
      <c r="C13" s="71"/>
      <c r="D13" s="72"/>
      <c r="E13" s="66"/>
      <c r="F13" s="66"/>
      <c r="G13" s="66"/>
      <c r="H13" s="66"/>
      <c r="I13" s="66"/>
      <c r="J13" s="66"/>
      <c r="K13" s="67"/>
      <c r="L13" s="68"/>
      <c r="M13" s="68"/>
      <c r="N13" s="68"/>
      <c r="O13" s="68"/>
      <c r="P13" s="68"/>
      <c r="Q13" s="68"/>
      <c r="R13" s="67"/>
      <c r="S13" s="68"/>
      <c r="T13" s="68"/>
      <c r="U13" s="68"/>
      <c r="V13" s="68"/>
      <c r="W13" s="68"/>
      <c r="X13" s="68"/>
      <c r="Y13" s="67"/>
      <c r="Z13" s="68"/>
      <c r="AA13" s="68"/>
      <c r="AB13" s="68"/>
      <c r="AC13" s="68"/>
      <c r="AD13" s="68"/>
      <c r="AE13" s="68"/>
      <c r="AF13" s="67"/>
      <c r="AG13" s="68"/>
      <c r="AH13" s="68"/>
      <c r="AI13" s="68"/>
      <c r="AJ13" s="68"/>
      <c r="AK13" s="68"/>
      <c r="AL13" s="68"/>
      <c r="AM13" s="67"/>
      <c r="AN13" s="68"/>
      <c r="AO13" s="68"/>
      <c r="AP13" s="68"/>
      <c r="AQ13" s="68"/>
      <c r="AR13" s="68"/>
      <c r="AS13" s="68"/>
      <c r="AT13" s="67"/>
      <c r="AU13" s="68"/>
      <c r="AV13" s="68"/>
      <c r="AW13" s="68"/>
      <c r="AX13" s="68"/>
      <c r="AY13" s="68"/>
      <c r="AZ13" s="68"/>
      <c r="BA13" s="67"/>
      <c r="BB13" s="68"/>
      <c r="BC13" s="68"/>
      <c r="BD13" s="68"/>
      <c r="BE13" s="68"/>
      <c r="BF13" s="68"/>
      <c r="BG13" s="68"/>
      <c r="BH13" s="67"/>
      <c r="BI13" s="68"/>
      <c r="BJ13" s="68"/>
      <c r="BK13" s="68"/>
      <c r="BL13" s="68"/>
      <c r="BM13" s="68"/>
      <c r="BN13" s="68"/>
      <c r="BO13" s="67"/>
      <c r="BP13" s="68"/>
      <c r="BQ13" s="68"/>
      <c r="BR13" s="68"/>
      <c r="BS13" s="68"/>
      <c r="BT13" s="68"/>
      <c r="BU13" s="68"/>
      <c r="BV13" s="67"/>
      <c r="BW13" s="68"/>
      <c r="BX13" s="68"/>
      <c r="BY13" s="68"/>
      <c r="BZ13" s="68"/>
      <c r="CA13" s="68"/>
      <c r="CB13" s="68"/>
      <c r="CC13" s="67"/>
      <c r="CD13" s="68"/>
      <c r="CE13" s="68"/>
      <c r="CF13" s="68"/>
      <c r="CG13" s="68"/>
      <c r="CH13" s="68"/>
      <c r="CI13" s="68"/>
      <c r="CJ13" s="67"/>
      <c r="CK13" s="68"/>
      <c r="CL13" s="68"/>
      <c r="CM13" s="68"/>
      <c r="CN13" s="68"/>
      <c r="CO13" s="68"/>
      <c r="CP13" s="68"/>
      <c r="CQ13" s="67"/>
      <c r="CR13" s="68"/>
      <c r="CS13" s="68"/>
      <c r="CT13" s="68"/>
      <c r="CU13" s="68"/>
      <c r="CV13" s="68"/>
      <c r="CW13" s="68"/>
      <c r="CX13" s="67"/>
      <c r="CY13" s="68"/>
      <c r="CZ13" s="68"/>
      <c r="DA13" s="68"/>
      <c r="DB13" s="68"/>
      <c r="DC13" s="68"/>
      <c r="DD13" s="68"/>
      <c r="DE13" s="67"/>
    </row>
    <row r="14" spans="1:109" ht="14.25">
      <c r="A14" s="69">
        <v>6</v>
      </c>
      <c r="B14" s="70"/>
      <c r="C14" s="71"/>
      <c r="D14" s="72"/>
      <c r="E14" s="66"/>
      <c r="F14" s="66"/>
      <c r="G14" s="66"/>
      <c r="H14" s="66"/>
      <c r="I14" s="66"/>
      <c r="J14" s="66"/>
      <c r="K14" s="67"/>
      <c r="L14" s="68"/>
      <c r="M14" s="68"/>
      <c r="N14" s="68"/>
      <c r="O14" s="68"/>
      <c r="P14" s="68"/>
      <c r="Q14" s="68"/>
      <c r="R14" s="67"/>
      <c r="S14" s="68"/>
      <c r="T14" s="68"/>
      <c r="U14" s="68"/>
      <c r="V14" s="68"/>
      <c r="W14" s="68"/>
      <c r="X14" s="68"/>
      <c r="Y14" s="67"/>
      <c r="Z14" s="68"/>
      <c r="AA14" s="68"/>
      <c r="AB14" s="68"/>
      <c r="AC14" s="68"/>
      <c r="AD14" s="68"/>
      <c r="AE14" s="68"/>
      <c r="AF14" s="67"/>
      <c r="AG14" s="68"/>
      <c r="AH14" s="68"/>
      <c r="AI14" s="68"/>
      <c r="AJ14" s="68"/>
      <c r="AK14" s="68"/>
      <c r="AL14" s="68"/>
      <c r="AM14" s="67"/>
      <c r="AN14" s="68"/>
      <c r="AO14" s="68"/>
      <c r="AP14" s="68"/>
      <c r="AQ14" s="68"/>
      <c r="AR14" s="68"/>
      <c r="AS14" s="68"/>
      <c r="AT14" s="67"/>
      <c r="AU14" s="68"/>
      <c r="AV14" s="68"/>
      <c r="AW14" s="68"/>
      <c r="AX14" s="68"/>
      <c r="AY14" s="68"/>
      <c r="AZ14" s="68"/>
      <c r="BA14" s="67"/>
      <c r="BB14" s="68"/>
      <c r="BC14" s="68"/>
      <c r="BD14" s="68"/>
      <c r="BE14" s="68"/>
      <c r="BF14" s="68"/>
      <c r="BG14" s="68"/>
      <c r="BH14" s="67"/>
      <c r="BI14" s="68"/>
      <c r="BJ14" s="68"/>
      <c r="BK14" s="68"/>
      <c r="BL14" s="68"/>
      <c r="BM14" s="68"/>
      <c r="BN14" s="68"/>
      <c r="BO14" s="67"/>
      <c r="BP14" s="68"/>
      <c r="BQ14" s="68"/>
      <c r="BR14" s="68"/>
      <c r="BS14" s="68"/>
      <c r="BT14" s="68"/>
      <c r="BU14" s="68"/>
      <c r="BV14" s="67"/>
      <c r="BW14" s="68"/>
      <c r="BX14" s="68"/>
      <c r="BY14" s="68"/>
      <c r="BZ14" s="68"/>
      <c r="CA14" s="68"/>
      <c r="CB14" s="68"/>
      <c r="CC14" s="67"/>
      <c r="CD14" s="68"/>
      <c r="CE14" s="68"/>
      <c r="CF14" s="68"/>
      <c r="CG14" s="68"/>
      <c r="CH14" s="68"/>
      <c r="CI14" s="68"/>
      <c r="CJ14" s="67"/>
      <c r="CK14" s="68"/>
      <c r="CL14" s="68"/>
      <c r="CM14" s="68"/>
      <c r="CN14" s="68"/>
      <c r="CO14" s="68"/>
      <c r="CP14" s="68"/>
      <c r="CQ14" s="67"/>
      <c r="CR14" s="68"/>
      <c r="CS14" s="68"/>
      <c r="CT14" s="68"/>
      <c r="CU14" s="68"/>
      <c r="CV14" s="68"/>
      <c r="CW14" s="68"/>
      <c r="CX14" s="67"/>
      <c r="CY14" s="68"/>
      <c r="CZ14" s="68"/>
      <c r="DA14" s="68"/>
      <c r="DB14" s="68"/>
      <c r="DC14" s="68"/>
      <c r="DD14" s="68"/>
      <c r="DE14" s="67"/>
    </row>
    <row r="15" spans="1:109" ht="15">
      <c r="A15" s="75">
        <v>7</v>
      </c>
      <c r="B15" s="63"/>
      <c r="C15" s="71"/>
      <c r="D15" s="65"/>
      <c r="E15" s="66"/>
      <c r="F15" s="66"/>
      <c r="G15" s="66"/>
      <c r="H15" s="66"/>
      <c r="I15" s="66"/>
      <c r="J15" s="66"/>
      <c r="K15" s="67"/>
      <c r="L15" s="68"/>
      <c r="M15" s="68"/>
      <c r="N15" s="68"/>
      <c r="O15" s="68"/>
      <c r="P15" s="68"/>
      <c r="Q15" s="68"/>
      <c r="R15" s="67"/>
      <c r="S15" s="68"/>
      <c r="T15" s="68"/>
      <c r="U15" s="68"/>
      <c r="V15" s="68"/>
      <c r="W15" s="68"/>
      <c r="X15" s="68"/>
      <c r="Y15" s="67"/>
      <c r="Z15" s="68"/>
      <c r="AA15" s="68"/>
      <c r="AB15" s="68"/>
      <c r="AC15" s="68"/>
      <c r="AD15" s="68"/>
      <c r="AE15" s="68"/>
      <c r="AF15" s="67"/>
      <c r="AG15" s="68"/>
      <c r="AH15" s="68"/>
      <c r="AI15" s="68"/>
      <c r="AJ15" s="68"/>
      <c r="AK15" s="68"/>
      <c r="AL15" s="68"/>
      <c r="AM15" s="67"/>
      <c r="AN15" s="68"/>
      <c r="AO15" s="68"/>
      <c r="AP15" s="68"/>
      <c r="AQ15" s="68"/>
      <c r="AR15" s="68"/>
      <c r="AS15" s="68"/>
      <c r="AT15" s="67"/>
      <c r="AU15" s="68"/>
      <c r="AV15" s="68"/>
      <c r="AW15" s="68"/>
      <c r="AX15" s="68"/>
      <c r="AY15" s="68"/>
      <c r="AZ15" s="68"/>
      <c r="BA15" s="67"/>
      <c r="BB15" s="68"/>
      <c r="BC15" s="68"/>
      <c r="BD15" s="68"/>
      <c r="BE15" s="68"/>
      <c r="BF15" s="68"/>
      <c r="BG15" s="68"/>
      <c r="BH15" s="67"/>
      <c r="BI15" s="68"/>
      <c r="BJ15" s="68"/>
      <c r="BK15" s="68"/>
      <c r="BL15" s="68"/>
      <c r="BM15" s="68"/>
      <c r="BN15" s="68"/>
      <c r="BO15" s="67"/>
      <c r="BP15" s="68"/>
      <c r="BQ15" s="68"/>
      <c r="BR15" s="68"/>
      <c r="BS15" s="68"/>
      <c r="BT15" s="68"/>
      <c r="BU15" s="68"/>
      <c r="BV15" s="67"/>
      <c r="BW15" s="68"/>
      <c r="BX15" s="68"/>
      <c r="BY15" s="68"/>
      <c r="BZ15" s="68"/>
      <c r="CA15" s="68"/>
      <c r="CB15" s="68"/>
      <c r="CC15" s="67"/>
      <c r="CD15" s="68"/>
      <c r="CE15" s="68"/>
      <c r="CF15" s="68"/>
      <c r="CG15" s="68"/>
      <c r="CH15" s="68"/>
      <c r="CI15" s="68"/>
      <c r="CJ15" s="67"/>
      <c r="CK15" s="68"/>
      <c r="CL15" s="68"/>
      <c r="CM15" s="68"/>
      <c r="CN15" s="68"/>
      <c r="CO15" s="68"/>
      <c r="CP15" s="68"/>
      <c r="CQ15" s="67"/>
      <c r="CR15" s="68"/>
      <c r="CS15" s="68"/>
      <c r="CT15" s="68"/>
      <c r="CU15" s="68"/>
      <c r="CV15" s="68"/>
      <c r="CW15" s="68"/>
      <c r="CX15" s="67"/>
      <c r="CY15" s="68"/>
      <c r="CZ15" s="68"/>
      <c r="DA15" s="68"/>
      <c r="DB15" s="68"/>
      <c r="DC15" s="68"/>
      <c r="DD15" s="68"/>
      <c r="DE15" s="67"/>
    </row>
    <row r="16" spans="1:109" ht="14.25">
      <c r="A16" s="69">
        <v>8</v>
      </c>
      <c r="B16" s="70"/>
      <c r="C16" s="71"/>
      <c r="D16" s="72"/>
      <c r="E16" s="66"/>
      <c r="F16" s="66"/>
      <c r="G16" s="66"/>
      <c r="H16" s="66"/>
      <c r="I16" s="66"/>
      <c r="J16" s="66"/>
      <c r="K16" s="67"/>
      <c r="L16" s="68"/>
      <c r="M16" s="68"/>
      <c r="N16" s="68"/>
      <c r="O16" s="68"/>
      <c r="P16" s="68"/>
      <c r="Q16" s="68"/>
      <c r="R16" s="67"/>
      <c r="S16" s="68"/>
      <c r="T16" s="68"/>
      <c r="U16" s="68"/>
      <c r="V16" s="68"/>
      <c r="W16" s="68"/>
      <c r="X16" s="68"/>
      <c r="Y16" s="67"/>
      <c r="Z16" s="68"/>
      <c r="AA16" s="68"/>
      <c r="AB16" s="68"/>
      <c r="AC16" s="68"/>
      <c r="AD16" s="68"/>
      <c r="AE16" s="68"/>
      <c r="AF16" s="67"/>
      <c r="AG16" s="68"/>
      <c r="AH16" s="68"/>
      <c r="AI16" s="68"/>
      <c r="AJ16" s="68"/>
      <c r="AK16" s="68"/>
      <c r="AL16" s="68"/>
      <c r="AM16" s="67"/>
      <c r="AN16" s="68"/>
      <c r="AO16" s="68"/>
      <c r="AP16" s="68"/>
      <c r="AQ16" s="68"/>
      <c r="AR16" s="68"/>
      <c r="AS16" s="68"/>
      <c r="AT16" s="67"/>
      <c r="AU16" s="68"/>
      <c r="AV16" s="68"/>
      <c r="AW16" s="68"/>
      <c r="AX16" s="68"/>
      <c r="AY16" s="68"/>
      <c r="AZ16" s="68"/>
      <c r="BA16" s="67"/>
      <c r="BB16" s="68"/>
      <c r="BC16" s="68"/>
      <c r="BD16" s="68"/>
      <c r="BE16" s="68"/>
      <c r="BF16" s="68"/>
      <c r="BG16" s="68"/>
      <c r="BH16" s="67"/>
      <c r="BI16" s="68"/>
      <c r="BJ16" s="68"/>
      <c r="BK16" s="68"/>
      <c r="BL16" s="68"/>
      <c r="BM16" s="68"/>
      <c r="BN16" s="68"/>
      <c r="BO16" s="67"/>
      <c r="BP16" s="68"/>
      <c r="BQ16" s="68"/>
      <c r="BR16" s="68"/>
      <c r="BS16" s="68"/>
      <c r="BT16" s="68"/>
      <c r="BU16" s="68"/>
      <c r="BV16" s="67"/>
      <c r="BW16" s="68"/>
      <c r="BX16" s="68"/>
      <c r="BY16" s="68"/>
      <c r="BZ16" s="68"/>
      <c r="CA16" s="68"/>
      <c r="CB16" s="68"/>
      <c r="CC16" s="67"/>
      <c r="CD16" s="68"/>
      <c r="CE16" s="68"/>
      <c r="CF16" s="68"/>
      <c r="CG16" s="68"/>
      <c r="CH16" s="68"/>
      <c r="CI16" s="68"/>
      <c r="CJ16" s="67"/>
      <c r="CK16" s="68"/>
      <c r="CL16" s="68"/>
      <c r="CM16" s="68"/>
      <c r="CN16" s="68"/>
      <c r="CO16" s="68"/>
      <c r="CP16" s="68"/>
      <c r="CQ16" s="67"/>
      <c r="CR16" s="68"/>
      <c r="CS16" s="68"/>
      <c r="CT16" s="68"/>
      <c r="CU16" s="68"/>
      <c r="CV16" s="68"/>
      <c r="CW16" s="68"/>
      <c r="CX16" s="67"/>
      <c r="CY16" s="68"/>
      <c r="CZ16" s="68"/>
      <c r="DA16" s="68"/>
      <c r="DB16" s="68"/>
      <c r="DC16" s="68"/>
      <c r="DD16" s="68"/>
      <c r="DE16" s="67"/>
    </row>
    <row r="17" spans="1:109" ht="14.25">
      <c r="A17" s="75">
        <v>9</v>
      </c>
      <c r="B17" s="70"/>
      <c r="C17" s="71"/>
      <c r="D17" s="72"/>
      <c r="E17" s="66"/>
      <c r="F17" s="66"/>
      <c r="G17" s="66"/>
      <c r="H17" s="66"/>
      <c r="I17" s="66"/>
      <c r="J17" s="66"/>
      <c r="K17" s="67"/>
      <c r="L17" s="68"/>
      <c r="M17" s="68"/>
      <c r="N17" s="68"/>
      <c r="O17" s="68"/>
      <c r="P17" s="68"/>
      <c r="Q17" s="68"/>
      <c r="R17" s="67"/>
      <c r="S17" s="68"/>
      <c r="T17" s="68"/>
      <c r="U17" s="68"/>
      <c r="V17" s="68"/>
      <c r="W17" s="68"/>
      <c r="X17" s="68"/>
      <c r="Y17" s="67"/>
      <c r="Z17" s="68"/>
      <c r="AA17" s="68"/>
      <c r="AB17" s="68"/>
      <c r="AC17" s="68"/>
      <c r="AD17" s="68"/>
      <c r="AE17" s="68"/>
      <c r="AF17" s="67"/>
      <c r="AG17" s="68"/>
      <c r="AH17" s="68"/>
      <c r="AI17" s="68"/>
      <c r="AJ17" s="68"/>
      <c r="AK17" s="68"/>
      <c r="AL17" s="68"/>
      <c r="AM17" s="67"/>
      <c r="AN17" s="68"/>
      <c r="AO17" s="68"/>
      <c r="AP17" s="68"/>
      <c r="AQ17" s="68"/>
      <c r="AR17" s="68"/>
      <c r="AS17" s="68"/>
      <c r="AT17" s="67"/>
      <c r="AU17" s="68"/>
      <c r="AV17" s="68"/>
      <c r="AW17" s="68"/>
      <c r="AX17" s="68"/>
      <c r="AY17" s="68"/>
      <c r="AZ17" s="68"/>
      <c r="BA17" s="67"/>
      <c r="BB17" s="68"/>
      <c r="BC17" s="68"/>
      <c r="BD17" s="68"/>
      <c r="BE17" s="68"/>
      <c r="BF17" s="68"/>
      <c r="BG17" s="68"/>
      <c r="BH17" s="67"/>
      <c r="BI17" s="68"/>
      <c r="BJ17" s="68"/>
      <c r="BK17" s="68"/>
      <c r="BL17" s="68"/>
      <c r="BM17" s="68"/>
      <c r="BN17" s="68"/>
      <c r="BO17" s="67"/>
      <c r="BP17" s="68"/>
      <c r="BQ17" s="68"/>
      <c r="BR17" s="68"/>
      <c r="BS17" s="68"/>
      <c r="BT17" s="68"/>
      <c r="BU17" s="68"/>
      <c r="BV17" s="67"/>
      <c r="BW17" s="68"/>
      <c r="BX17" s="68"/>
      <c r="BY17" s="68"/>
      <c r="BZ17" s="68"/>
      <c r="CA17" s="68"/>
      <c r="CB17" s="68"/>
      <c r="CC17" s="67"/>
      <c r="CD17" s="68"/>
      <c r="CE17" s="68"/>
      <c r="CF17" s="68"/>
      <c r="CG17" s="68"/>
      <c r="CH17" s="68"/>
      <c r="CI17" s="68"/>
      <c r="CJ17" s="67"/>
      <c r="CK17" s="68"/>
      <c r="CL17" s="68"/>
      <c r="CM17" s="68"/>
      <c r="CN17" s="68"/>
      <c r="CO17" s="68"/>
      <c r="CP17" s="68"/>
      <c r="CQ17" s="67"/>
      <c r="CR17" s="68"/>
      <c r="CS17" s="68"/>
      <c r="CT17" s="68"/>
      <c r="CU17" s="68"/>
      <c r="CV17" s="68"/>
      <c r="CW17" s="68"/>
      <c r="CX17" s="67"/>
      <c r="CY17" s="68"/>
      <c r="CZ17" s="68"/>
      <c r="DA17" s="68"/>
      <c r="DB17" s="68"/>
      <c r="DC17" s="68"/>
      <c r="DD17" s="68"/>
      <c r="DE17" s="67"/>
    </row>
    <row r="18" spans="1:109" ht="15">
      <c r="A18" s="69">
        <v>10</v>
      </c>
      <c r="B18" s="63"/>
      <c r="C18" s="71"/>
      <c r="D18" s="65"/>
      <c r="E18" s="66"/>
      <c r="F18" s="66"/>
      <c r="G18" s="66"/>
      <c r="H18" s="66"/>
      <c r="I18" s="66"/>
      <c r="J18" s="66"/>
      <c r="K18" s="67"/>
      <c r="L18" s="68"/>
      <c r="M18" s="68"/>
      <c r="N18" s="68"/>
      <c r="O18" s="68"/>
      <c r="P18" s="68"/>
      <c r="Q18" s="68"/>
      <c r="R18" s="67"/>
      <c r="S18" s="68"/>
      <c r="T18" s="68"/>
      <c r="U18" s="68"/>
      <c r="V18" s="68"/>
      <c r="W18" s="68"/>
      <c r="X18" s="68"/>
      <c r="Y18" s="67"/>
      <c r="Z18" s="68"/>
      <c r="AA18" s="68"/>
      <c r="AB18" s="68"/>
      <c r="AC18" s="68"/>
      <c r="AD18" s="68"/>
      <c r="AE18" s="68"/>
      <c r="AF18" s="67"/>
      <c r="AG18" s="68"/>
      <c r="AH18" s="68"/>
      <c r="AI18" s="68"/>
      <c r="AJ18" s="68"/>
      <c r="AK18" s="68"/>
      <c r="AL18" s="68"/>
      <c r="AM18" s="67"/>
      <c r="AN18" s="68"/>
      <c r="AO18" s="68"/>
      <c r="AP18" s="68"/>
      <c r="AQ18" s="68"/>
      <c r="AR18" s="68"/>
      <c r="AS18" s="68"/>
      <c r="AT18" s="67"/>
      <c r="AU18" s="68"/>
      <c r="AV18" s="68"/>
      <c r="AW18" s="68"/>
      <c r="AX18" s="68"/>
      <c r="AY18" s="68"/>
      <c r="AZ18" s="68"/>
      <c r="BA18" s="67"/>
      <c r="BB18" s="68"/>
      <c r="BC18" s="68"/>
      <c r="BD18" s="68"/>
      <c r="BE18" s="68"/>
      <c r="BF18" s="68"/>
      <c r="BG18" s="68"/>
      <c r="BH18" s="67"/>
      <c r="BI18" s="68"/>
      <c r="BJ18" s="68"/>
      <c r="BK18" s="68"/>
      <c r="BL18" s="68"/>
      <c r="BM18" s="68"/>
      <c r="BN18" s="68"/>
      <c r="BO18" s="67"/>
      <c r="BP18" s="68"/>
      <c r="BQ18" s="68"/>
      <c r="BR18" s="68"/>
      <c r="BS18" s="68"/>
      <c r="BT18" s="68"/>
      <c r="BU18" s="68"/>
      <c r="BV18" s="67"/>
      <c r="BW18" s="68"/>
      <c r="BX18" s="68"/>
      <c r="BY18" s="68"/>
      <c r="BZ18" s="68"/>
      <c r="CA18" s="68"/>
      <c r="CB18" s="68"/>
      <c r="CC18" s="67"/>
      <c r="CD18" s="68"/>
      <c r="CE18" s="68"/>
      <c r="CF18" s="68"/>
      <c r="CG18" s="68"/>
      <c r="CH18" s="68"/>
      <c r="CI18" s="68"/>
      <c r="CJ18" s="67"/>
      <c r="CK18" s="68"/>
      <c r="CL18" s="68"/>
      <c r="CM18" s="68"/>
      <c r="CN18" s="68"/>
      <c r="CO18" s="68"/>
      <c r="CP18" s="68"/>
      <c r="CQ18" s="67"/>
      <c r="CR18" s="68"/>
      <c r="CS18" s="68"/>
      <c r="CT18" s="68"/>
      <c r="CU18" s="68"/>
      <c r="CV18" s="68"/>
      <c r="CW18" s="68"/>
      <c r="CX18" s="67"/>
      <c r="CY18" s="68"/>
      <c r="CZ18" s="68"/>
      <c r="DA18" s="68"/>
      <c r="DB18" s="68"/>
      <c r="DC18" s="68"/>
      <c r="DD18" s="68"/>
      <c r="DE18" s="67"/>
    </row>
    <row r="19" spans="1:109" ht="15">
      <c r="A19" s="75">
        <v>11</v>
      </c>
      <c r="B19" s="63"/>
      <c r="C19" s="71"/>
      <c r="D19" s="65"/>
      <c r="E19" s="66"/>
      <c r="F19" s="66"/>
      <c r="G19" s="66"/>
      <c r="H19" s="66"/>
      <c r="I19" s="66"/>
      <c r="J19" s="66"/>
      <c r="K19" s="67"/>
      <c r="L19" s="68"/>
      <c r="M19" s="68"/>
      <c r="N19" s="68"/>
      <c r="O19" s="68"/>
      <c r="P19" s="68"/>
      <c r="Q19" s="68"/>
      <c r="R19" s="67"/>
      <c r="S19" s="68"/>
      <c r="T19" s="68"/>
      <c r="U19" s="68"/>
      <c r="V19" s="68"/>
      <c r="W19" s="68"/>
      <c r="X19" s="68"/>
      <c r="Y19" s="67"/>
      <c r="Z19" s="68"/>
      <c r="AA19" s="68"/>
      <c r="AB19" s="68"/>
      <c r="AC19" s="68"/>
      <c r="AD19" s="68"/>
      <c r="AE19" s="68"/>
      <c r="AF19" s="67"/>
      <c r="AG19" s="68"/>
      <c r="AH19" s="68"/>
      <c r="AI19" s="68"/>
      <c r="AJ19" s="68"/>
      <c r="AK19" s="68"/>
      <c r="AL19" s="68"/>
      <c r="AM19" s="67"/>
      <c r="AN19" s="68"/>
      <c r="AO19" s="68"/>
      <c r="AP19" s="68"/>
      <c r="AQ19" s="68"/>
      <c r="AR19" s="68"/>
      <c r="AS19" s="68"/>
      <c r="AT19" s="67"/>
      <c r="AU19" s="68"/>
      <c r="AV19" s="68"/>
      <c r="AW19" s="68"/>
      <c r="AX19" s="68"/>
      <c r="AY19" s="68"/>
      <c r="AZ19" s="68"/>
      <c r="BA19" s="67"/>
      <c r="BB19" s="68"/>
      <c r="BC19" s="68"/>
      <c r="BD19" s="68"/>
      <c r="BE19" s="68"/>
      <c r="BF19" s="68"/>
      <c r="BG19" s="68"/>
      <c r="BH19" s="67"/>
      <c r="BI19" s="68"/>
      <c r="BJ19" s="68"/>
      <c r="BK19" s="68"/>
      <c r="BL19" s="68"/>
      <c r="BM19" s="68"/>
      <c r="BN19" s="68"/>
      <c r="BO19" s="67"/>
      <c r="BP19" s="68"/>
      <c r="BQ19" s="68"/>
      <c r="BR19" s="68"/>
      <c r="BS19" s="68"/>
      <c r="BT19" s="68"/>
      <c r="BU19" s="68"/>
      <c r="BV19" s="67"/>
      <c r="BW19" s="68"/>
      <c r="BX19" s="68"/>
      <c r="BY19" s="68"/>
      <c r="BZ19" s="68"/>
      <c r="CA19" s="68"/>
      <c r="CB19" s="68"/>
      <c r="CC19" s="67"/>
      <c r="CD19" s="68"/>
      <c r="CE19" s="68"/>
      <c r="CF19" s="68"/>
      <c r="CG19" s="68"/>
      <c r="CH19" s="68"/>
      <c r="CI19" s="68"/>
      <c r="CJ19" s="67"/>
      <c r="CK19" s="68"/>
      <c r="CL19" s="68"/>
      <c r="CM19" s="68"/>
      <c r="CN19" s="68"/>
      <c r="CO19" s="68"/>
      <c r="CP19" s="68"/>
      <c r="CQ19" s="67"/>
      <c r="CR19" s="68"/>
      <c r="CS19" s="68"/>
      <c r="CT19" s="68"/>
      <c r="CU19" s="68"/>
      <c r="CV19" s="68"/>
      <c r="CW19" s="68"/>
      <c r="CX19" s="67"/>
      <c r="CY19" s="68"/>
      <c r="CZ19" s="68"/>
      <c r="DA19" s="68"/>
      <c r="DB19" s="68"/>
      <c r="DC19" s="68"/>
      <c r="DD19" s="68"/>
      <c r="DE19" s="67"/>
    </row>
    <row r="20" spans="1:109" ht="14.25">
      <c r="A20" s="69">
        <v>12</v>
      </c>
      <c r="B20" s="70"/>
      <c r="C20" s="71"/>
      <c r="D20" s="72"/>
      <c r="E20" s="66"/>
      <c r="F20" s="66"/>
      <c r="G20" s="66"/>
      <c r="H20" s="66"/>
      <c r="I20" s="66"/>
      <c r="J20" s="66"/>
      <c r="K20" s="67"/>
      <c r="L20" s="68"/>
      <c r="M20" s="68"/>
      <c r="N20" s="68"/>
      <c r="O20" s="68"/>
      <c r="P20" s="68"/>
      <c r="Q20" s="68"/>
      <c r="R20" s="67"/>
      <c r="S20" s="68"/>
      <c r="T20" s="68"/>
      <c r="U20" s="68"/>
      <c r="V20" s="68"/>
      <c r="W20" s="68"/>
      <c r="X20" s="68"/>
      <c r="Y20" s="67"/>
      <c r="Z20" s="68"/>
      <c r="AA20" s="68"/>
      <c r="AB20" s="68"/>
      <c r="AC20" s="68"/>
      <c r="AD20" s="68"/>
      <c r="AE20" s="68"/>
      <c r="AF20" s="67"/>
      <c r="AG20" s="68"/>
      <c r="AH20" s="68"/>
      <c r="AI20" s="68"/>
      <c r="AJ20" s="68"/>
      <c r="AK20" s="68"/>
      <c r="AL20" s="68"/>
      <c r="AM20" s="67"/>
      <c r="AN20" s="68"/>
      <c r="AO20" s="68"/>
      <c r="AP20" s="68"/>
      <c r="AQ20" s="68"/>
      <c r="AR20" s="68"/>
      <c r="AS20" s="68"/>
      <c r="AT20" s="67"/>
      <c r="AU20" s="68"/>
      <c r="AV20" s="68"/>
      <c r="AW20" s="68"/>
      <c r="AX20" s="68"/>
      <c r="AY20" s="68"/>
      <c r="AZ20" s="68"/>
      <c r="BA20" s="67"/>
      <c r="BB20" s="68"/>
      <c r="BC20" s="68"/>
      <c r="BD20" s="68"/>
      <c r="BE20" s="68"/>
      <c r="BF20" s="68"/>
      <c r="BG20" s="68"/>
      <c r="BH20" s="67"/>
      <c r="BI20" s="68"/>
      <c r="BJ20" s="68"/>
      <c r="BK20" s="68"/>
      <c r="BL20" s="68"/>
      <c r="BM20" s="68"/>
      <c r="BN20" s="68"/>
      <c r="BO20" s="67"/>
      <c r="BP20" s="68"/>
      <c r="BQ20" s="68"/>
      <c r="BR20" s="68"/>
      <c r="BS20" s="68"/>
      <c r="BT20" s="68"/>
      <c r="BU20" s="68"/>
      <c r="BV20" s="67"/>
      <c r="BW20" s="68"/>
      <c r="BX20" s="68"/>
      <c r="BY20" s="68"/>
      <c r="BZ20" s="68"/>
      <c r="CA20" s="68"/>
      <c r="CB20" s="68"/>
      <c r="CC20" s="67"/>
      <c r="CD20" s="68"/>
      <c r="CE20" s="68"/>
      <c r="CF20" s="68"/>
      <c r="CG20" s="68"/>
      <c r="CH20" s="68"/>
      <c r="CI20" s="68"/>
      <c r="CJ20" s="67"/>
      <c r="CK20" s="68"/>
      <c r="CL20" s="68"/>
      <c r="CM20" s="68"/>
      <c r="CN20" s="68"/>
      <c r="CO20" s="68"/>
      <c r="CP20" s="68"/>
      <c r="CQ20" s="67"/>
      <c r="CR20" s="68"/>
      <c r="CS20" s="68"/>
      <c r="CT20" s="68"/>
      <c r="CU20" s="68"/>
      <c r="CV20" s="68"/>
      <c r="CW20" s="68"/>
      <c r="CX20" s="67"/>
      <c r="CY20" s="68"/>
      <c r="CZ20" s="68"/>
      <c r="DA20" s="68"/>
      <c r="DB20" s="68"/>
      <c r="DC20" s="68"/>
      <c r="DD20" s="68"/>
      <c r="DE20" s="67"/>
    </row>
    <row r="21" spans="1:109" ht="14.25">
      <c r="A21" s="75">
        <v>13</v>
      </c>
      <c r="B21" s="70"/>
      <c r="C21" s="71"/>
      <c r="D21" s="72"/>
      <c r="E21" s="66"/>
      <c r="F21" s="66"/>
      <c r="G21" s="66"/>
      <c r="H21" s="66"/>
      <c r="I21" s="66"/>
      <c r="J21" s="66"/>
      <c r="K21" s="67"/>
      <c r="L21" s="68"/>
      <c r="M21" s="68"/>
      <c r="N21" s="68"/>
      <c r="O21" s="68"/>
      <c r="P21" s="68"/>
      <c r="Q21" s="68"/>
      <c r="R21" s="67"/>
      <c r="S21" s="68"/>
      <c r="T21" s="68"/>
      <c r="U21" s="68"/>
      <c r="V21" s="68"/>
      <c r="W21" s="68"/>
      <c r="X21" s="68"/>
      <c r="Y21" s="67"/>
      <c r="Z21" s="68"/>
      <c r="AA21" s="68"/>
      <c r="AB21" s="68"/>
      <c r="AC21" s="68"/>
      <c r="AD21" s="68"/>
      <c r="AE21" s="68"/>
      <c r="AF21" s="67"/>
      <c r="AG21" s="68"/>
      <c r="AH21" s="68"/>
      <c r="AI21" s="68"/>
      <c r="AJ21" s="68"/>
      <c r="AK21" s="68"/>
      <c r="AL21" s="68"/>
      <c r="AM21" s="67"/>
      <c r="AN21" s="68"/>
      <c r="AO21" s="68"/>
      <c r="AP21" s="68"/>
      <c r="AQ21" s="68"/>
      <c r="AR21" s="68"/>
      <c r="AS21" s="68"/>
      <c r="AT21" s="67"/>
      <c r="AU21" s="68"/>
      <c r="AV21" s="68"/>
      <c r="AW21" s="68"/>
      <c r="AX21" s="68"/>
      <c r="AY21" s="68"/>
      <c r="AZ21" s="68"/>
      <c r="BA21" s="67"/>
      <c r="BB21" s="68"/>
      <c r="BC21" s="68"/>
      <c r="BD21" s="68"/>
      <c r="BE21" s="68"/>
      <c r="BF21" s="68"/>
      <c r="BG21" s="68"/>
      <c r="BH21" s="67"/>
      <c r="BI21" s="68"/>
      <c r="BJ21" s="68"/>
      <c r="BK21" s="68"/>
      <c r="BL21" s="68"/>
      <c r="BM21" s="68"/>
      <c r="BN21" s="68"/>
      <c r="BO21" s="67"/>
      <c r="BP21" s="68"/>
      <c r="BQ21" s="68"/>
      <c r="BR21" s="68"/>
      <c r="BS21" s="68"/>
      <c r="BT21" s="68"/>
      <c r="BU21" s="68"/>
      <c r="BV21" s="67"/>
      <c r="BW21" s="68"/>
      <c r="BX21" s="68"/>
      <c r="BY21" s="68"/>
      <c r="BZ21" s="68"/>
      <c r="CA21" s="68"/>
      <c r="CB21" s="68"/>
      <c r="CC21" s="67"/>
      <c r="CD21" s="68"/>
      <c r="CE21" s="68"/>
      <c r="CF21" s="68"/>
      <c r="CG21" s="68"/>
      <c r="CH21" s="68"/>
      <c r="CI21" s="68"/>
      <c r="CJ21" s="67"/>
      <c r="CK21" s="68"/>
      <c r="CL21" s="68"/>
      <c r="CM21" s="68"/>
      <c r="CN21" s="68"/>
      <c r="CO21" s="68"/>
      <c r="CP21" s="68"/>
      <c r="CQ21" s="67"/>
      <c r="CR21" s="68"/>
      <c r="CS21" s="68"/>
      <c r="CT21" s="68"/>
      <c r="CU21" s="68"/>
      <c r="CV21" s="68"/>
      <c r="CW21" s="68"/>
      <c r="CX21" s="67"/>
      <c r="CY21" s="68"/>
      <c r="CZ21" s="68"/>
      <c r="DA21" s="68"/>
      <c r="DB21" s="68"/>
      <c r="DC21" s="68"/>
      <c r="DD21" s="68"/>
      <c r="DE21" s="67"/>
    </row>
    <row r="22" spans="1:109" ht="14.25">
      <c r="A22" s="69">
        <v>14</v>
      </c>
      <c r="B22" s="70"/>
      <c r="C22" s="71"/>
      <c r="D22" s="73"/>
      <c r="E22" s="66"/>
      <c r="F22" s="66"/>
      <c r="G22" s="66"/>
      <c r="H22" s="66"/>
      <c r="I22" s="66"/>
      <c r="J22" s="66"/>
      <c r="K22" s="67"/>
      <c r="L22" s="68"/>
      <c r="M22" s="68"/>
      <c r="N22" s="68"/>
      <c r="O22" s="68"/>
      <c r="P22" s="68"/>
      <c r="Q22" s="68"/>
      <c r="R22" s="67"/>
      <c r="S22" s="68"/>
      <c r="T22" s="68"/>
      <c r="U22" s="68"/>
      <c r="V22" s="68"/>
      <c r="W22" s="68"/>
      <c r="X22" s="68"/>
      <c r="Y22" s="67"/>
      <c r="Z22" s="68"/>
      <c r="AA22" s="68"/>
      <c r="AB22" s="68"/>
      <c r="AC22" s="68"/>
      <c r="AD22" s="68"/>
      <c r="AE22" s="68"/>
      <c r="AF22" s="67"/>
      <c r="AG22" s="68"/>
      <c r="AH22" s="68"/>
      <c r="AI22" s="68"/>
      <c r="AJ22" s="68"/>
      <c r="AK22" s="68"/>
      <c r="AL22" s="68"/>
      <c r="AM22" s="67"/>
      <c r="AN22" s="68"/>
      <c r="AO22" s="68"/>
      <c r="AP22" s="68"/>
      <c r="AQ22" s="68"/>
      <c r="AR22" s="68"/>
      <c r="AS22" s="68"/>
      <c r="AT22" s="67"/>
      <c r="AU22" s="68"/>
      <c r="AV22" s="68"/>
      <c r="AW22" s="68"/>
      <c r="AX22" s="68"/>
      <c r="AY22" s="68"/>
      <c r="AZ22" s="68"/>
      <c r="BA22" s="67"/>
      <c r="BB22" s="68"/>
      <c r="BC22" s="68"/>
      <c r="BD22" s="68"/>
      <c r="BE22" s="68"/>
      <c r="BF22" s="68"/>
      <c r="BG22" s="68"/>
      <c r="BH22" s="67"/>
      <c r="BI22" s="68"/>
      <c r="BJ22" s="68"/>
      <c r="BK22" s="68"/>
      <c r="BL22" s="68"/>
      <c r="BM22" s="68"/>
      <c r="BN22" s="68"/>
      <c r="BO22" s="67"/>
      <c r="BP22" s="68"/>
      <c r="BQ22" s="68"/>
      <c r="BR22" s="68"/>
      <c r="BS22" s="68"/>
      <c r="BT22" s="68"/>
      <c r="BU22" s="68"/>
      <c r="BV22" s="67"/>
      <c r="BW22" s="68"/>
      <c r="BX22" s="68"/>
      <c r="BY22" s="68"/>
      <c r="BZ22" s="68"/>
      <c r="CA22" s="68"/>
      <c r="CB22" s="68"/>
      <c r="CC22" s="67"/>
      <c r="CD22" s="68"/>
      <c r="CE22" s="68"/>
      <c r="CF22" s="68"/>
      <c r="CG22" s="68"/>
      <c r="CH22" s="68"/>
      <c r="CI22" s="68"/>
      <c r="CJ22" s="67"/>
      <c r="CK22" s="68"/>
      <c r="CL22" s="68"/>
      <c r="CM22" s="68"/>
      <c r="CN22" s="68"/>
      <c r="CO22" s="68"/>
      <c r="CP22" s="68"/>
      <c r="CQ22" s="67"/>
      <c r="CR22" s="68"/>
      <c r="CS22" s="68"/>
      <c r="CT22" s="68"/>
      <c r="CU22" s="68"/>
      <c r="CV22" s="68"/>
      <c r="CW22" s="68"/>
      <c r="CX22" s="67"/>
      <c r="CY22" s="68"/>
      <c r="CZ22" s="68"/>
      <c r="DA22" s="68"/>
      <c r="DB22" s="68"/>
      <c r="DC22" s="68"/>
      <c r="DD22" s="68"/>
      <c r="DE22" s="67"/>
    </row>
    <row r="23" spans="1:109" ht="14.25">
      <c r="A23" s="75">
        <v>15</v>
      </c>
      <c r="B23" s="70"/>
      <c r="C23" s="71"/>
      <c r="D23" s="72"/>
      <c r="E23" s="66"/>
      <c r="F23" s="66"/>
      <c r="G23" s="66"/>
      <c r="H23" s="66"/>
      <c r="I23" s="66"/>
      <c r="J23" s="66"/>
      <c r="K23" s="67"/>
      <c r="L23" s="68"/>
      <c r="M23" s="68"/>
      <c r="N23" s="68"/>
      <c r="O23" s="68"/>
      <c r="P23" s="68"/>
      <c r="Q23" s="68"/>
      <c r="R23" s="67"/>
      <c r="S23" s="68"/>
      <c r="T23" s="68"/>
      <c r="U23" s="68"/>
      <c r="V23" s="68"/>
      <c r="W23" s="68"/>
      <c r="X23" s="68"/>
      <c r="Y23" s="67"/>
      <c r="Z23" s="68"/>
      <c r="AA23" s="68"/>
      <c r="AB23" s="68"/>
      <c r="AC23" s="68"/>
      <c r="AD23" s="68"/>
      <c r="AE23" s="68"/>
      <c r="AF23" s="67"/>
      <c r="AG23" s="68"/>
      <c r="AH23" s="68"/>
      <c r="AI23" s="68"/>
      <c r="AJ23" s="68"/>
      <c r="AK23" s="68"/>
      <c r="AL23" s="68"/>
      <c r="AM23" s="67"/>
      <c r="AN23" s="68"/>
      <c r="AO23" s="68"/>
      <c r="AP23" s="68"/>
      <c r="AQ23" s="68"/>
      <c r="AR23" s="68"/>
      <c r="AS23" s="68"/>
      <c r="AT23" s="67"/>
      <c r="AU23" s="68"/>
      <c r="AV23" s="68"/>
      <c r="AW23" s="68"/>
      <c r="AX23" s="68"/>
      <c r="AY23" s="68"/>
      <c r="AZ23" s="68"/>
      <c r="BA23" s="67"/>
      <c r="BB23" s="68"/>
      <c r="BC23" s="68"/>
      <c r="BD23" s="68"/>
      <c r="BE23" s="68"/>
      <c r="BF23" s="68"/>
      <c r="BG23" s="68"/>
      <c r="BH23" s="67"/>
      <c r="BI23" s="68"/>
      <c r="BJ23" s="68"/>
      <c r="BK23" s="68"/>
      <c r="BL23" s="68"/>
      <c r="BM23" s="68"/>
      <c r="BN23" s="68"/>
      <c r="BO23" s="67"/>
      <c r="BP23" s="68"/>
      <c r="BQ23" s="68"/>
      <c r="BR23" s="68"/>
      <c r="BS23" s="68"/>
      <c r="BT23" s="68"/>
      <c r="BU23" s="68"/>
      <c r="BV23" s="67"/>
      <c r="BW23" s="68"/>
      <c r="BX23" s="68"/>
      <c r="BY23" s="68"/>
      <c r="BZ23" s="68"/>
      <c r="CA23" s="68"/>
      <c r="CB23" s="68"/>
      <c r="CC23" s="67"/>
      <c r="CD23" s="68"/>
      <c r="CE23" s="68"/>
      <c r="CF23" s="68"/>
      <c r="CG23" s="68"/>
      <c r="CH23" s="68"/>
      <c r="CI23" s="68"/>
      <c r="CJ23" s="67"/>
      <c r="CK23" s="68"/>
      <c r="CL23" s="68"/>
      <c r="CM23" s="68"/>
      <c r="CN23" s="68"/>
      <c r="CO23" s="68"/>
      <c r="CP23" s="68"/>
      <c r="CQ23" s="67"/>
      <c r="CR23" s="68"/>
      <c r="CS23" s="68"/>
      <c r="CT23" s="68"/>
      <c r="CU23" s="68"/>
      <c r="CV23" s="68"/>
      <c r="CW23" s="68"/>
      <c r="CX23" s="67"/>
      <c r="CY23" s="68"/>
      <c r="CZ23" s="68"/>
      <c r="DA23" s="68"/>
      <c r="DB23" s="68"/>
      <c r="DC23" s="68"/>
      <c r="DD23" s="68"/>
      <c r="DE23" s="67"/>
    </row>
    <row r="24" spans="1:109" ht="14.25">
      <c r="A24" s="69">
        <v>16</v>
      </c>
      <c r="B24" s="70"/>
      <c r="C24" s="71"/>
      <c r="D24" s="72"/>
      <c r="E24" s="66"/>
      <c r="F24" s="66"/>
      <c r="G24" s="66"/>
      <c r="H24" s="66"/>
      <c r="I24" s="66"/>
      <c r="J24" s="66"/>
      <c r="K24" s="67"/>
      <c r="L24" s="68"/>
      <c r="M24" s="68"/>
      <c r="N24" s="68"/>
      <c r="O24" s="68"/>
      <c r="P24" s="68"/>
      <c r="Q24" s="68"/>
      <c r="R24" s="67"/>
      <c r="S24" s="68"/>
      <c r="T24" s="68"/>
      <c r="U24" s="68"/>
      <c r="V24" s="68"/>
      <c r="W24" s="68"/>
      <c r="X24" s="68"/>
      <c r="Y24" s="67"/>
      <c r="Z24" s="68"/>
      <c r="AA24" s="68"/>
      <c r="AB24" s="68"/>
      <c r="AC24" s="68"/>
      <c r="AD24" s="68"/>
      <c r="AE24" s="68"/>
      <c r="AF24" s="67"/>
      <c r="AG24" s="68"/>
      <c r="AH24" s="68"/>
      <c r="AI24" s="68"/>
      <c r="AJ24" s="68"/>
      <c r="AK24" s="68"/>
      <c r="AL24" s="68"/>
      <c r="AM24" s="67"/>
      <c r="AN24" s="68"/>
      <c r="AO24" s="68"/>
      <c r="AP24" s="68"/>
      <c r="AQ24" s="68"/>
      <c r="AR24" s="68"/>
      <c r="AS24" s="68"/>
      <c r="AT24" s="67"/>
      <c r="AU24" s="68"/>
      <c r="AV24" s="68"/>
      <c r="AW24" s="68"/>
      <c r="AX24" s="68"/>
      <c r="AY24" s="68"/>
      <c r="AZ24" s="68"/>
      <c r="BA24" s="67"/>
      <c r="BB24" s="68"/>
      <c r="BC24" s="68"/>
      <c r="BD24" s="68"/>
      <c r="BE24" s="68"/>
      <c r="BF24" s="68"/>
      <c r="BG24" s="68"/>
      <c r="BH24" s="67"/>
      <c r="BI24" s="68"/>
      <c r="BJ24" s="68"/>
      <c r="BK24" s="68"/>
      <c r="BL24" s="68"/>
      <c r="BM24" s="68"/>
      <c r="BN24" s="68"/>
      <c r="BO24" s="67"/>
      <c r="BP24" s="68"/>
      <c r="BQ24" s="68"/>
      <c r="BR24" s="68"/>
      <c r="BS24" s="68"/>
      <c r="BT24" s="68"/>
      <c r="BU24" s="68"/>
      <c r="BV24" s="67"/>
      <c r="BW24" s="68"/>
      <c r="BX24" s="68"/>
      <c r="BY24" s="68"/>
      <c r="BZ24" s="68"/>
      <c r="CA24" s="68"/>
      <c r="CB24" s="68"/>
      <c r="CC24" s="67"/>
      <c r="CD24" s="68"/>
      <c r="CE24" s="68"/>
      <c r="CF24" s="68"/>
      <c r="CG24" s="68"/>
      <c r="CH24" s="68"/>
      <c r="CI24" s="68"/>
      <c r="CJ24" s="67"/>
      <c r="CK24" s="68"/>
      <c r="CL24" s="68"/>
      <c r="CM24" s="68"/>
      <c r="CN24" s="68"/>
      <c r="CO24" s="68"/>
      <c r="CP24" s="68"/>
      <c r="CQ24" s="67"/>
      <c r="CR24" s="68"/>
      <c r="CS24" s="68"/>
      <c r="CT24" s="68"/>
      <c r="CU24" s="68"/>
      <c r="CV24" s="68"/>
      <c r="CW24" s="68"/>
      <c r="CX24" s="67"/>
      <c r="CY24" s="68"/>
      <c r="CZ24" s="68"/>
      <c r="DA24" s="68"/>
      <c r="DB24" s="68"/>
      <c r="DC24" s="68"/>
      <c r="DD24" s="68"/>
      <c r="DE24" s="67"/>
    </row>
    <row r="25" spans="1:109" ht="14.25">
      <c r="A25" s="69">
        <v>17</v>
      </c>
      <c r="B25" s="70"/>
      <c r="C25" s="71"/>
      <c r="D25" s="72"/>
      <c r="E25" s="66"/>
      <c r="F25" s="66"/>
      <c r="G25" s="66"/>
      <c r="H25" s="66"/>
      <c r="I25" s="66"/>
      <c r="J25" s="66"/>
      <c r="K25" s="67"/>
      <c r="L25" s="68"/>
      <c r="M25" s="68"/>
      <c r="N25" s="68"/>
      <c r="O25" s="68"/>
      <c r="P25" s="68"/>
      <c r="Q25" s="68"/>
      <c r="R25" s="67"/>
      <c r="S25" s="68"/>
      <c r="T25" s="68"/>
      <c r="U25" s="68"/>
      <c r="V25" s="68"/>
      <c r="W25" s="68"/>
      <c r="X25" s="68"/>
      <c r="Y25" s="67"/>
      <c r="Z25" s="68"/>
      <c r="AA25" s="68"/>
      <c r="AB25" s="68"/>
      <c r="AC25" s="68"/>
      <c r="AD25" s="68"/>
      <c r="AE25" s="68"/>
      <c r="AF25" s="67"/>
      <c r="AG25" s="68"/>
      <c r="AH25" s="68"/>
      <c r="AI25" s="68"/>
      <c r="AJ25" s="68"/>
      <c r="AK25" s="68"/>
      <c r="AL25" s="68"/>
      <c r="AM25" s="67"/>
      <c r="AN25" s="68"/>
      <c r="AO25" s="68"/>
      <c r="AP25" s="68"/>
      <c r="AQ25" s="68"/>
      <c r="AR25" s="68"/>
      <c r="AS25" s="68"/>
      <c r="AT25" s="67"/>
      <c r="AU25" s="68"/>
      <c r="AV25" s="68"/>
      <c r="AW25" s="68"/>
      <c r="AX25" s="68"/>
      <c r="AY25" s="68"/>
      <c r="AZ25" s="68"/>
      <c r="BA25" s="67"/>
      <c r="BB25" s="68"/>
      <c r="BC25" s="68"/>
      <c r="BD25" s="68"/>
      <c r="BE25" s="68"/>
      <c r="BF25" s="68"/>
      <c r="BG25" s="68"/>
      <c r="BH25" s="67"/>
      <c r="BI25" s="68"/>
      <c r="BJ25" s="68"/>
      <c r="BK25" s="68"/>
      <c r="BL25" s="68"/>
      <c r="BM25" s="68"/>
      <c r="BN25" s="68"/>
      <c r="BO25" s="67"/>
      <c r="BP25" s="68"/>
      <c r="BQ25" s="68"/>
      <c r="BR25" s="68"/>
      <c r="BS25" s="68"/>
      <c r="BT25" s="68"/>
      <c r="BU25" s="68"/>
      <c r="BV25" s="67"/>
      <c r="BW25" s="68"/>
      <c r="BX25" s="68"/>
      <c r="BY25" s="68"/>
      <c r="BZ25" s="68"/>
      <c r="CA25" s="68"/>
      <c r="CB25" s="68"/>
      <c r="CC25" s="67"/>
      <c r="CD25" s="68"/>
      <c r="CE25" s="68"/>
      <c r="CF25" s="68"/>
      <c r="CG25" s="68"/>
      <c r="CH25" s="68"/>
      <c r="CI25" s="68"/>
      <c r="CJ25" s="67"/>
      <c r="CK25" s="68"/>
      <c r="CL25" s="68"/>
      <c r="CM25" s="68"/>
      <c r="CN25" s="68"/>
      <c r="CO25" s="68"/>
      <c r="CP25" s="68"/>
      <c r="CQ25" s="67"/>
      <c r="CR25" s="68"/>
      <c r="CS25" s="68"/>
      <c r="CT25" s="68"/>
      <c r="CU25" s="68"/>
      <c r="CV25" s="68"/>
      <c r="CW25" s="68"/>
      <c r="CX25" s="67"/>
      <c r="CY25" s="68"/>
      <c r="CZ25" s="68"/>
      <c r="DA25" s="68"/>
      <c r="DB25" s="68"/>
      <c r="DC25" s="68"/>
      <c r="DD25" s="68"/>
      <c r="DE25" s="67"/>
    </row>
    <row r="26" spans="1:109" ht="14.25">
      <c r="A26" s="75">
        <v>18</v>
      </c>
      <c r="B26" s="70"/>
      <c r="C26" s="71"/>
      <c r="D26" s="72"/>
      <c r="E26" s="66"/>
      <c r="F26" s="66"/>
      <c r="G26" s="66"/>
      <c r="H26" s="66"/>
      <c r="I26" s="66"/>
      <c r="J26" s="66"/>
      <c r="K26" s="67"/>
      <c r="L26" s="68"/>
      <c r="M26" s="68"/>
      <c r="N26" s="68"/>
      <c r="O26" s="68"/>
      <c r="P26" s="68"/>
      <c r="Q26" s="68"/>
      <c r="R26" s="67"/>
      <c r="S26" s="68"/>
      <c r="T26" s="68"/>
      <c r="U26" s="68"/>
      <c r="V26" s="68"/>
      <c r="W26" s="68"/>
      <c r="X26" s="68"/>
      <c r="Y26" s="67"/>
      <c r="Z26" s="68"/>
      <c r="AA26" s="68"/>
      <c r="AB26" s="68"/>
      <c r="AC26" s="68"/>
      <c r="AD26" s="68"/>
      <c r="AE26" s="68"/>
      <c r="AF26" s="67"/>
      <c r="AG26" s="68"/>
      <c r="AH26" s="68"/>
      <c r="AI26" s="68"/>
      <c r="AJ26" s="68"/>
      <c r="AK26" s="68"/>
      <c r="AL26" s="68"/>
      <c r="AM26" s="67"/>
      <c r="AN26" s="68"/>
      <c r="AO26" s="68"/>
      <c r="AP26" s="68"/>
      <c r="AQ26" s="68"/>
      <c r="AR26" s="68"/>
      <c r="AS26" s="68"/>
      <c r="AT26" s="67"/>
      <c r="AU26" s="68"/>
      <c r="AV26" s="68"/>
      <c r="AW26" s="68"/>
      <c r="AX26" s="68"/>
      <c r="AY26" s="68"/>
      <c r="AZ26" s="68"/>
      <c r="BA26" s="67"/>
      <c r="BB26" s="68"/>
      <c r="BC26" s="68"/>
      <c r="BD26" s="68"/>
      <c r="BE26" s="68"/>
      <c r="BF26" s="68"/>
      <c r="BG26" s="68"/>
      <c r="BH26" s="67"/>
      <c r="BI26" s="68"/>
      <c r="BJ26" s="68"/>
      <c r="BK26" s="68"/>
      <c r="BL26" s="68"/>
      <c r="BM26" s="68"/>
      <c r="BN26" s="68"/>
      <c r="BO26" s="67"/>
      <c r="BP26" s="68"/>
      <c r="BQ26" s="68"/>
      <c r="BR26" s="68"/>
      <c r="BS26" s="68"/>
      <c r="BT26" s="68"/>
      <c r="BU26" s="68"/>
      <c r="BV26" s="67"/>
      <c r="BW26" s="68"/>
      <c r="BX26" s="68"/>
      <c r="BY26" s="68"/>
      <c r="BZ26" s="68"/>
      <c r="CA26" s="68"/>
      <c r="CB26" s="68"/>
      <c r="CC26" s="67"/>
      <c r="CD26" s="68"/>
      <c r="CE26" s="68"/>
      <c r="CF26" s="68"/>
      <c r="CG26" s="68"/>
      <c r="CH26" s="68"/>
      <c r="CI26" s="68"/>
      <c r="CJ26" s="67"/>
      <c r="CK26" s="68"/>
      <c r="CL26" s="68"/>
      <c r="CM26" s="68"/>
      <c r="CN26" s="68"/>
      <c r="CO26" s="68"/>
      <c r="CP26" s="68"/>
      <c r="CQ26" s="67"/>
      <c r="CR26" s="68"/>
      <c r="CS26" s="68"/>
      <c r="CT26" s="68"/>
      <c r="CU26" s="68"/>
      <c r="CV26" s="68"/>
      <c r="CW26" s="68"/>
      <c r="CX26" s="67"/>
      <c r="CY26" s="68"/>
      <c r="CZ26" s="68"/>
      <c r="DA26" s="68"/>
      <c r="DB26" s="68"/>
      <c r="DC26" s="68"/>
      <c r="DD26" s="68"/>
      <c r="DE26" s="67"/>
    </row>
    <row r="27" spans="1:109" ht="14.25">
      <c r="A27" s="69">
        <v>19</v>
      </c>
      <c r="B27" s="70"/>
      <c r="C27" s="71"/>
      <c r="D27" s="72"/>
      <c r="E27" s="66"/>
      <c r="F27" s="66"/>
      <c r="G27" s="66"/>
      <c r="H27" s="66"/>
      <c r="I27" s="66"/>
      <c r="J27" s="66"/>
      <c r="K27" s="67"/>
      <c r="L27" s="68"/>
      <c r="M27" s="68"/>
      <c r="N27" s="68"/>
      <c r="O27" s="68"/>
      <c r="P27" s="68"/>
      <c r="Q27" s="68"/>
      <c r="R27" s="67"/>
      <c r="S27" s="68"/>
      <c r="T27" s="68"/>
      <c r="U27" s="68"/>
      <c r="V27" s="68"/>
      <c r="W27" s="68"/>
      <c r="X27" s="68"/>
      <c r="Y27" s="67"/>
      <c r="Z27" s="68"/>
      <c r="AA27" s="68"/>
      <c r="AB27" s="68"/>
      <c r="AC27" s="68"/>
      <c r="AD27" s="68"/>
      <c r="AE27" s="68"/>
      <c r="AF27" s="67"/>
      <c r="AG27" s="68"/>
      <c r="AH27" s="68"/>
      <c r="AI27" s="68"/>
      <c r="AJ27" s="68"/>
      <c r="AK27" s="68"/>
      <c r="AL27" s="68"/>
      <c r="AM27" s="67"/>
      <c r="AN27" s="68"/>
      <c r="AO27" s="68"/>
      <c r="AP27" s="68"/>
      <c r="AQ27" s="68"/>
      <c r="AR27" s="68"/>
      <c r="AS27" s="68"/>
      <c r="AT27" s="67"/>
      <c r="AU27" s="68"/>
      <c r="AV27" s="68"/>
      <c r="AW27" s="68"/>
      <c r="AX27" s="68"/>
      <c r="AY27" s="68"/>
      <c r="AZ27" s="68"/>
      <c r="BA27" s="67"/>
      <c r="BB27" s="68"/>
      <c r="BC27" s="68"/>
      <c r="BD27" s="68"/>
      <c r="BE27" s="68"/>
      <c r="BF27" s="68"/>
      <c r="BG27" s="68"/>
      <c r="BH27" s="67"/>
      <c r="BI27" s="68"/>
      <c r="BJ27" s="68"/>
      <c r="BK27" s="68"/>
      <c r="BL27" s="68"/>
      <c r="BM27" s="68"/>
      <c r="BN27" s="68"/>
      <c r="BO27" s="67"/>
      <c r="BP27" s="68"/>
      <c r="BQ27" s="68"/>
      <c r="BR27" s="68"/>
      <c r="BS27" s="68"/>
      <c r="BT27" s="68"/>
      <c r="BU27" s="68"/>
      <c r="BV27" s="67"/>
      <c r="BW27" s="68"/>
      <c r="BX27" s="68"/>
      <c r="BY27" s="68"/>
      <c r="BZ27" s="68"/>
      <c r="CA27" s="68"/>
      <c r="CB27" s="68"/>
      <c r="CC27" s="67"/>
      <c r="CD27" s="68"/>
      <c r="CE27" s="68"/>
      <c r="CF27" s="68"/>
      <c r="CG27" s="68"/>
      <c r="CH27" s="68"/>
      <c r="CI27" s="68"/>
      <c r="CJ27" s="67"/>
      <c r="CK27" s="68"/>
      <c r="CL27" s="68"/>
      <c r="CM27" s="68"/>
      <c r="CN27" s="68"/>
      <c r="CO27" s="68"/>
      <c r="CP27" s="68"/>
      <c r="CQ27" s="67"/>
      <c r="CR27" s="68"/>
      <c r="CS27" s="68"/>
      <c r="CT27" s="68"/>
      <c r="CU27" s="68"/>
      <c r="CV27" s="68"/>
      <c r="CW27" s="68"/>
      <c r="CX27" s="67"/>
      <c r="CY27" s="68"/>
      <c r="CZ27" s="68"/>
      <c r="DA27" s="68"/>
      <c r="DB27" s="68"/>
      <c r="DC27" s="68"/>
      <c r="DD27" s="68"/>
      <c r="DE27" s="67"/>
    </row>
    <row r="28" spans="1:109" s="3" customFormat="1" ht="15">
      <c r="A28" s="69">
        <v>20</v>
      </c>
      <c r="B28" s="77"/>
      <c r="C28" s="78"/>
      <c r="D28" s="79"/>
      <c r="E28" s="80"/>
      <c r="F28" s="80"/>
      <c r="G28" s="80"/>
      <c r="H28" s="80"/>
      <c r="I28" s="80"/>
      <c r="J28" s="80"/>
      <c r="K28" s="81"/>
      <c r="L28" s="74"/>
      <c r="M28" s="74"/>
      <c r="N28" s="74"/>
      <c r="O28" s="74"/>
      <c r="P28" s="74"/>
      <c r="Q28" s="74"/>
      <c r="R28" s="81"/>
      <c r="S28" s="74"/>
      <c r="T28" s="74"/>
      <c r="U28" s="74"/>
      <c r="V28" s="74"/>
      <c r="W28" s="74"/>
      <c r="X28" s="74"/>
      <c r="Y28" s="81"/>
      <c r="Z28" s="74"/>
      <c r="AA28" s="74"/>
      <c r="AB28" s="74"/>
      <c r="AC28" s="74"/>
      <c r="AD28" s="74"/>
      <c r="AE28" s="74"/>
      <c r="AF28" s="81"/>
      <c r="AG28" s="74"/>
      <c r="AH28" s="74"/>
      <c r="AI28" s="74"/>
      <c r="AJ28" s="74"/>
      <c r="AK28" s="74"/>
      <c r="AL28" s="74"/>
      <c r="AM28" s="81"/>
      <c r="AN28" s="74"/>
      <c r="AO28" s="74"/>
      <c r="AP28" s="74"/>
      <c r="AQ28" s="74"/>
      <c r="AR28" s="74"/>
      <c r="AS28" s="74"/>
      <c r="AT28" s="81"/>
      <c r="AU28" s="74"/>
      <c r="AV28" s="74"/>
      <c r="AW28" s="74"/>
      <c r="AX28" s="74"/>
      <c r="AY28" s="74"/>
      <c r="AZ28" s="74"/>
      <c r="BA28" s="81"/>
      <c r="BB28" s="74"/>
      <c r="BC28" s="74"/>
      <c r="BD28" s="74"/>
      <c r="BE28" s="74"/>
      <c r="BF28" s="74"/>
      <c r="BG28" s="74"/>
      <c r="BH28" s="81"/>
      <c r="BI28" s="74"/>
      <c r="BJ28" s="74"/>
      <c r="BK28" s="74"/>
      <c r="BL28" s="74"/>
      <c r="BM28" s="74"/>
      <c r="BN28" s="74"/>
      <c r="BO28" s="81"/>
      <c r="BP28" s="74"/>
      <c r="BQ28" s="74"/>
      <c r="BR28" s="74"/>
      <c r="BS28" s="74"/>
      <c r="BT28" s="74"/>
      <c r="BU28" s="74"/>
      <c r="BV28" s="81"/>
      <c r="BW28" s="74"/>
      <c r="BX28" s="74"/>
      <c r="BY28" s="74"/>
      <c r="BZ28" s="74"/>
      <c r="CA28" s="74"/>
      <c r="CB28" s="74"/>
      <c r="CC28" s="81"/>
      <c r="CD28" s="74"/>
      <c r="CE28" s="74"/>
      <c r="CF28" s="74"/>
      <c r="CG28" s="74"/>
      <c r="CH28" s="74"/>
      <c r="CI28" s="74"/>
      <c r="CJ28" s="81"/>
      <c r="CK28" s="74"/>
      <c r="CL28" s="74"/>
      <c r="CM28" s="74"/>
      <c r="CN28" s="74"/>
      <c r="CO28" s="74"/>
      <c r="CP28" s="74"/>
      <c r="CQ28" s="81"/>
      <c r="CR28" s="74"/>
      <c r="CS28" s="74"/>
      <c r="CT28" s="74"/>
      <c r="CU28" s="74"/>
      <c r="CV28" s="74"/>
      <c r="CW28" s="74"/>
      <c r="CX28" s="81"/>
      <c r="CY28" s="74"/>
      <c r="CZ28" s="74"/>
      <c r="DA28" s="74"/>
      <c r="DB28" s="74"/>
      <c r="DC28" s="74"/>
      <c r="DD28" s="74"/>
      <c r="DE28" s="81"/>
    </row>
    <row r="29" spans="1:109" ht="14.25">
      <c r="A29" s="75">
        <v>21</v>
      </c>
      <c r="B29" s="70"/>
      <c r="C29" s="71"/>
      <c r="D29" s="72"/>
      <c r="E29" s="66"/>
      <c r="F29" s="66"/>
      <c r="G29" s="66"/>
      <c r="H29" s="66"/>
      <c r="I29" s="66"/>
      <c r="J29" s="66"/>
      <c r="K29" s="67"/>
      <c r="L29" s="68"/>
      <c r="M29" s="68"/>
      <c r="N29" s="68"/>
      <c r="O29" s="68"/>
      <c r="P29" s="68"/>
      <c r="Q29" s="68"/>
      <c r="R29" s="67"/>
      <c r="S29" s="68"/>
      <c r="T29" s="68"/>
      <c r="U29" s="68"/>
      <c r="V29" s="68"/>
      <c r="W29" s="68"/>
      <c r="X29" s="68"/>
      <c r="Y29" s="67"/>
      <c r="Z29" s="68"/>
      <c r="AA29" s="68"/>
      <c r="AB29" s="68"/>
      <c r="AC29" s="68"/>
      <c r="AD29" s="68"/>
      <c r="AE29" s="68"/>
      <c r="AF29" s="67"/>
      <c r="AG29" s="68"/>
      <c r="AH29" s="68"/>
      <c r="AI29" s="68"/>
      <c r="AJ29" s="68"/>
      <c r="AK29" s="68"/>
      <c r="AL29" s="68"/>
      <c r="AM29" s="67"/>
      <c r="AN29" s="68"/>
      <c r="AO29" s="68"/>
      <c r="AP29" s="68"/>
      <c r="AQ29" s="68"/>
      <c r="AR29" s="68"/>
      <c r="AS29" s="68"/>
      <c r="AT29" s="67"/>
      <c r="AU29" s="68"/>
      <c r="AV29" s="68"/>
      <c r="AW29" s="68"/>
      <c r="AX29" s="68"/>
      <c r="AY29" s="68"/>
      <c r="AZ29" s="68"/>
      <c r="BA29" s="67"/>
      <c r="BB29" s="68"/>
      <c r="BC29" s="68"/>
      <c r="BD29" s="68"/>
      <c r="BE29" s="68"/>
      <c r="BF29" s="68"/>
      <c r="BG29" s="68"/>
      <c r="BH29" s="67"/>
      <c r="BI29" s="68"/>
      <c r="BJ29" s="68"/>
      <c r="BK29" s="68"/>
      <c r="BL29" s="68"/>
      <c r="BM29" s="68"/>
      <c r="BN29" s="68"/>
      <c r="BO29" s="67"/>
      <c r="BP29" s="68"/>
      <c r="BQ29" s="68"/>
      <c r="BR29" s="68"/>
      <c r="BS29" s="68"/>
      <c r="BT29" s="68"/>
      <c r="BU29" s="68"/>
      <c r="BV29" s="67"/>
      <c r="BW29" s="68"/>
      <c r="BX29" s="68"/>
      <c r="BY29" s="68"/>
      <c r="BZ29" s="68"/>
      <c r="CA29" s="68"/>
      <c r="CB29" s="68"/>
      <c r="CC29" s="67"/>
      <c r="CD29" s="68"/>
      <c r="CE29" s="68"/>
      <c r="CF29" s="68"/>
      <c r="CG29" s="68"/>
      <c r="CH29" s="68"/>
      <c r="CI29" s="68"/>
      <c r="CJ29" s="67"/>
      <c r="CK29" s="68"/>
      <c r="CL29" s="68"/>
      <c r="CM29" s="68"/>
      <c r="CN29" s="68"/>
      <c r="CO29" s="68"/>
      <c r="CP29" s="68"/>
      <c r="CQ29" s="67"/>
      <c r="CR29" s="68"/>
      <c r="CS29" s="68"/>
      <c r="CT29" s="68"/>
      <c r="CU29" s="68"/>
      <c r="CV29" s="68"/>
      <c r="CW29" s="68"/>
      <c r="CX29" s="67"/>
      <c r="CY29" s="68"/>
      <c r="CZ29" s="68"/>
      <c r="DA29" s="68"/>
      <c r="DB29" s="68"/>
      <c r="DC29" s="68"/>
      <c r="DD29" s="68"/>
      <c r="DE29" s="67"/>
    </row>
    <row r="30" spans="1:109" ht="14.25">
      <c r="A30" s="69">
        <v>22</v>
      </c>
      <c r="B30" s="70"/>
      <c r="C30" s="71"/>
      <c r="D30" s="72"/>
      <c r="E30" s="66"/>
      <c r="F30" s="66"/>
      <c r="G30" s="66"/>
      <c r="H30" s="66"/>
      <c r="I30" s="66"/>
      <c r="J30" s="66"/>
      <c r="K30" s="67"/>
      <c r="L30" s="68"/>
      <c r="M30" s="68"/>
      <c r="N30" s="68"/>
      <c r="O30" s="68"/>
      <c r="P30" s="68"/>
      <c r="Q30" s="68"/>
      <c r="R30" s="67"/>
      <c r="S30" s="68"/>
      <c r="T30" s="68"/>
      <c r="U30" s="68"/>
      <c r="V30" s="68"/>
      <c r="W30" s="68"/>
      <c r="X30" s="68"/>
      <c r="Y30" s="67"/>
      <c r="Z30" s="68"/>
      <c r="AA30" s="68"/>
      <c r="AB30" s="68"/>
      <c r="AC30" s="68"/>
      <c r="AD30" s="68"/>
      <c r="AE30" s="68"/>
      <c r="AF30" s="67"/>
      <c r="AG30" s="68"/>
      <c r="AH30" s="68"/>
      <c r="AI30" s="68"/>
      <c r="AJ30" s="68"/>
      <c r="AK30" s="68"/>
      <c r="AL30" s="68"/>
      <c r="AM30" s="67"/>
      <c r="AN30" s="68"/>
      <c r="AO30" s="68"/>
      <c r="AP30" s="68"/>
      <c r="AQ30" s="68"/>
      <c r="AR30" s="68"/>
      <c r="AS30" s="68"/>
      <c r="AT30" s="67"/>
      <c r="AU30" s="68"/>
      <c r="AV30" s="68"/>
      <c r="AW30" s="68"/>
      <c r="AX30" s="68"/>
      <c r="AY30" s="68"/>
      <c r="AZ30" s="68"/>
      <c r="BA30" s="67"/>
      <c r="BB30" s="68"/>
      <c r="BC30" s="68"/>
      <c r="BD30" s="68"/>
      <c r="BE30" s="68"/>
      <c r="BF30" s="68"/>
      <c r="BG30" s="68"/>
      <c r="BH30" s="67"/>
      <c r="BI30" s="68"/>
      <c r="BJ30" s="68"/>
      <c r="BK30" s="68"/>
      <c r="BL30" s="68"/>
      <c r="BM30" s="68"/>
      <c r="BN30" s="68"/>
      <c r="BO30" s="67"/>
      <c r="BP30" s="68"/>
      <c r="BQ30" s="68"/>
      <c r="BR30" s="68"/>
      <c r="BS30" s="68"/>
      <c r="BT30" s="68"/>
      <c r="BU30" s="68"/>
      <c r="BV30" s="67"/>
      <c r="BW30" s="68"/>
      <c r="BX30" s="68"/>
      <c r="BY30" s="68"/>
      <c r="BZ30" s="68"/>
      <c r="CA30" s="68"/>
      <c r="CB30" s="68"/>
      <c r="CC30" s="67"/>
      <c r="CD30" s="68"/>
      <c r="CE30" s="68"/>
      <c r="CF30" s="68"/>
      <c r="CG30" s="68"/>
      <c r="CH30" s="68"/>
      <c r="CI30" s="68"/>
      <c r="CJ30" s="67"/>
      <c r="CK30" s="68"/>
      <c r="CL30" s="68"/>
      <c r="CM30" s="68"/>
      <c r="CN30" s="68"/>
      <c r="CO30" s="68"/>
      <c r="CP30" s="68"/>
      <c r="CQ30" s="67"/>
      <c r="CR30" s="68"/>
      <c r="CS30" s="68"/>
      <c r="CT30" s="68"/>
      <c r="CU30" s="68"/>
      <c r="CV30" s="68"/>
      <c r="CW30" s="68"/>
      <c r="CX30" s="67"/>
      <c r="CY30" s="68"/>
      <c r="CZ30" s="68"/>
      <c r="DA30" s="68"/>
      <c r="DB30" s="68"/>
      <c r="DC30" s="68"/>
      <c r="DD30" s="68"/>
      <c r="DE30" s="67"/>
    </row>
    <row r="31" spans="1:109" ht="14.25">
      <c r="A31" s="69">
        <v>23</v>
      </c>
      <c r="B31" s="70"/>
      <c r="C31" s="71"/>
      <c r="D31" s="72"/>
      <c r="E31" s="66"/>
      <c r="F31" s="66"/>
      <c r="G31" s="66"/>
      <c r="H31" s="66"/>
      <c r="I31" s="66"/>
      <c r="J31" s="66"/>
      <c r="K31" s="67"/>
      <c r="L31" s="68"/>
      <c r="M31" s="68"/>
      <c r="N31" s="68"/>
      <c r="O31" s="68"/>
      <c r="P31" s="68"/>
      <c r="Q31" s="68"/>
      <c r="R31" s="67"/>
      <c r="S31" s="68"/>
      <c r="T31" s="68"/>
      <c r="U31" s="68"/>
      <c r="V31" s="68"/>
      <c r="W31" s="68"/>
      <c r="X31" s="68"/>
      <c r="Y31" s="67"/>
      <c r="Z31" s="68"/>
      <c r="AA31" s="68"/>
      <c r="AB31" s="68"/>
      <c r="AC31" s="68"/>
      <c r="AD31" s="68"/>
      <c r="AE31" s="68"/>
      <c r="AF31" s="67"/>
      <c r="AG31" s="68"/>
      <c r="AH31" s="68"/>
      <c r="AI31" s="68"/>
      <c r="AJ31" s="68"/>
      <c r="AK31" s="68"/>
      <c r="AL31" s="68"/>
      <c r="AM31" s="67"/>
      <c r="AN31" s="68"/>
      <c r="AO31" s="68"/>
      <c r="AP31" s="68"/>
      <c r="AQ31" s="68"/>
      <c r="AR31" s="68"/>
      <c r="AS31" s="68"/>
      <c r="AT31" s="67"/>
      <c r="AU31" s="68"/>
      <c r="AV31" s="68"/>
      <c r="AW31" s="68"/>
      <c r="AX31" s="68"/>
      <c r="AY31" s="68"/>
      <c r="AZ31" s="68"/>
      <c r="BA31" s="67"/>
      <c r="BB31" s="68"/>
      <c r="BC31" s="68"/>
      <c r="BD31" s="68"/>
      <c r="BE31" s="68"/>
      <c r="BF31" s="68"/>
      <c r="BG31" s="68"/>
      <c r="BH31" s="67"/>
      <c r="BI31" s="68"/>
      <c r="BJ31" s="68"/>
      <c r="BK31" s="68"/>
      <c r="BL31" s="68"/>
      <c r="BM31" s="68"/>
      <c r="BN31" s="68"/>
      <c r="BO31" s="67"/>
      <c r="BP31" s="68"/>
      <c r="BQ31" s="68"/>
      <c r="BR31" s="68"/>
      <c r="BS31" s="68"/>
      <c r="BT31" s="68"/>
      <c r="BU31" s="68"/>
      <c r="BV31" s="67"/>
      <c r="BW31" s="68"/>
      <c r="BX31" s="68"/>
      <c r="BY31" s="68"/>
      <c r="BZ31" s="68"/>
      <c r="CA31" s="68"/>
      <c r="CB31" s="68"/>
      <c r="CC31" s="67"/>
      <c r="CD31" s="68"/>
      <c r="CE31" s="68"/>
      <c r="CF31" s="68"/>
      <c r="CG31" s="68"/>
      <c r="CH31" s="68"/>
      <c r="CI31" s="68"/>
      <c r="CJ31" s="67"/>
      <c r="CK31" s="68"/>
      <c r="CL31" s="68"/>
      <c r="CM31" s="68"/>
      <c r="CN31" s="68"/>
      <c r="CO31" s="68"/>
      <c r="CP31" s="68"/>
      <c r="CQ31" s="67"/>
      <c r="CR31" s="68"/>
      <c r="CS31" s="68"/>
      <c r="CT31" s="68"/>
      <c r="CU31" s="68"/>
      <c r="CV31" s="68"/>
      <c r="CW31" s="68"/>
      <c r="CX31" s="67"/>
      <c r="CY31" s="68"/>
      <c r="CZ31" s="68"/>
      <c r="DA31" s="68"/>
      <c r="DB31" s="68"/>
      <c r="DC31" s="68"/>
      <c r="DD31" s="68"/>
      <c r="DE31" s="67"/>
    </row>
    <row r="32" spans="1:109" ht="14.25">
      <c r="A32" s="75">
        <v>24</v>
      </c>
      <c r="B32" s="70"/>
      <c r="C32" s="71"/>
      <c r="D32" s="72"/>
      <c r="E32" s="66"/>
      <c r="F32" s="66"/>
      <c r="G32" s="66"/>
      <c r="H32" s="66"/>
      <c r="I32" s="66"/>
      <c r="J32" s="66"/>
      <c r="K32" s="67"/>
      <c r="L32" s="68"/>
      <c r="M32" s="68"/>
      <c r="N32" s="68"/>
      <c r="O32" s="68"/>
      <c r="P32" s="68"/>
      <c r="Q32" s="68"/>
      <c r="R32" s="67"/>
      <c r="S32" s="68"/>
      <c r="T32" s="68"/>
      <c r="U32" s="68"/>
      <c r="V32" s="68"/>
      <c r="W32" s="68"/>
      <c r="X32" s="68"/>
      <c r="Y32" s="67"/>
      <c r="Z32" s="68"/>
      <c r="AA32" s="68"/>
      <c r="AB32" s="68"/>
      <c r="AC32" s="68"/>
      <c r="AD32" s="68"/>
      <c r="AE32" s="68"/>
      <c r="AF32" s="67"/>
      <c r="AG32" s="68"/>
      <c r="AH32" s="68"/>
      <c r="AI32" s="68"/>
      <c r="AJ32" s="68"/>
      <c r="AK32" s="68"/>
      <c r="AL32" s="68"/>
      <c r="AM32" s="67"/>
      <c r="AN32" s="68"/>
      <c r="AO32" s="68"/>
      <c r="AP32" s="68"/>
      <c r="AQ32" s="68"/>
      <c r="AR32" s="68"/>
      <c r="AS32" s="68"/>
      <c r="AT32" s="67"/>
      <c r="AU32" s="68"/>
      <c r="AV32" s="68"/>
      <c r="AW32" s="68"/>
      <c r="AX32" s="68"/>
      <c r="AY32" s="68"/>
      <c r="AZ32" s="68"/>
      <c r="BA32" s="67"/>
      <c r="BB32" s="68"/>
      <c r="BC32" s="68"/>
      <c r="BD32" s="68"/>
      <c r="BE32" s="68"/>
      <c r="BF32" s="68"/>
      <c r="BG32" s="68"/>
      <c r="BH32" s="67"/>
      <c r="BI32" s="68"/>
      <c r="BJ32" s="68"/>
      <c r="BK32" s="68"/>
      <c r="BL32" s="68"/>
      <c r="BM32" s="68"/>
      <c r="BN32" s="68"/>
      <c r="BO32" s="67"/>
      <c r="BP32" s="68"/>
      <c r="BQ32" s="68"/>
      <c r="BR32" s="68"/>
      <c r="BS32" s="68"/>
      <c r="BT32" s="68"/>
      <c r="BU32" s="68"/>
      <c r="BV32" s="67"/>
      <c r="BW32" s="68"/>
      <c r="BX32" s="68"/>
      <c r="BY32" s="68"/>
      <c r="BZ32" s="68"/>
      <c r="CA32" s="68"/>
      <c r="CB32" s="68"/>
      <c r="CC32" s="67"/>
      <c r="CD32" s="68"/>
      <c r="CE32" s="68"/>
      <c r="CF32" s="68"/>
      <c r="CG32" s="68"/>
      <c r="CH32" s="68"/>
      <c r="CI32" s="68"/>
      <c r="CJ32" s="67"/>
      <c r="CK32" s="68"/>
      <c r="CL32" s="68"/>
      <c r="CM32" s="68"/>
      <c r="CN32" s="68"/>
      <c r="CO32" s="68"/>
      <c r="CP32" s="68"/>
      <c r="CQ32" s="67"/>
      <c r="CR32" s="68"/>
      <c r="CS32" s="68"/>
      <c r="CT32" s="68"/>
      <c r="CU32" s="68"/>
      <c r="CV32" s="68"/>
      <c r="CW32" s="68"/>
      <c r="CX32" s="67"/>
      <c r="CY32" s="68"/>
      <c r="CZ32" s="68"/>
      <c r="DA32" s="68"/>
      <c r="DB32" s="68"/>
      <c r="DC32" s="68"/>
      <c r="DD32" s="68"/>
      <c r="DE32" s="67"/>
    </row>
    <row r="33" spans="1:109" ht="14.25">
      <c r="A33" s="69">
        <v>25</v>
      </c>
      <c r="B33" s="70"/>
      <c r="C33" s="71"/>
      <c r="D33" s="72"/>
      <c r="E33" s="66"/>
      <c r="F33" s="66"/>
      <c r="G33" s="66"/>
      <c r="H33" s="66"/>
      <c r="I33" s="66"/>
      <c r="J33" s="66"/>
      <c r="K33" s="67"/>
      <c r="L33" s="68"/>
      <c r="M33" s="68"/>
      <c r="N33" s="68"/>
      <c r="O33" s="68"/>
      <c r="P33" s="68"/>
      <c r="Q33" s="68"/>
      <c r="R33" s="67"/>
      <c r="S33" s="68"/>
      <c r="T33" s="68"/>
      <c r="U33" s="68"/>
      <c r="V33" s="68"/>
      <c r="W33" s="68"/>
      <c r="X33" s="68"/>
      <c r="Y33" s="67"/>
      <c r="Z33" s="68"/>
      <c r="AA33" s="68"/>
      <c r="AB33" s="68"/>
      <c r="AC33" s="68"/>
      <c r="AD33" s="68"/>
      <c r="AE33" s="68"/>
      <c r="AF33" s="67"/>
      <c r="AG33" s="68"/>
      <c r="AH33" s="68"/>
      <c r="AI33" s="68"/>
      <c r="AJ33" s="68"/>
      <c r="AK33" s="68"/>
      <c r="AL33" s="68"/>
      <c r="AM33" s="67"/>
      <c r="AN33" s="68"/>
      <c r="AO33" s="68"/>
      <c r="AP33" s="68"/>
      <c r="AQ33" s="68"/>
      <c r="AR33" s="68"/>
      <c r="AS33" s="68"/>
      <c r="AT33" s="67"/>
      <c r="AU33" s="68"/>
      <c r="AV33" s="68"/>
      <c r="AW33" s="68"/>
      <c r="AX33" s="68"/>
      <c r="AY33" s="68"/>
      <c r="AZ33" s="68"/>
      <c r="BA33" s="67"/>
      <c r="BB33" s="68"/>
      <c r="BC33" s="68"/>
      <c r="BD33" s="68"/>
      <c r="BE33" s="68"/>
      <c r="BF33" s="68"/>
      <c r="BG33" s="68"/>
      <c r="BH33" s="67"/>
      <c r="BI33" s="68"/>
      <c r="BJ33" s="68"/>
      <c r="BK33" s="68"/>
      <c r="BL33" s="68"/>
      <c r="BM33" s="68"/>
      <c r="BN33" s="68"/>
      <c r="BO33" s="67"/>
      <c r="BP33" s="68"/>
      <c r="BQ33" s="68"/>
      <c r="BR33" s="68"/>
      <c r="BS33" s="68"/>
      <c r="BT33" s="68"/>
      <c r="BU33" s="68"/>
      <c r="BV33" s="67"/>
      <c r="BW33" s="68"/>
      <c r="BX33" s="68"/>
      <c r="BY33" s="68"/>
      <c r="BZ33" s="68"/>
      <c r="CA33" s="68"/>
      <c r="CB33" s="68"/>
      <c r="CC33" s="67"/>
      <c r="CD33" s="68"/>
      <c r="CE33" s="68"/>
      <c r="CF33" s="68"/>
      <c r="CG33" s="68"/>
      <c r="CH33" s="68"/>
      <c r="CI33" s="68"/>
      <c r="CJ33" s="67"/>
      <c r="CK33" s="68"/>
      <c r="CL33" s="68"/>
      <c r="CM33" s="68"/>
      <c r="CN33" s="68"/>
      <c r="CO33" s="68"/>
      <c r="CP33" s="68"/>
      <c r="CQ33" s="67"/>
      <c r="CR33" s="68"/>
      <c r="CS33" s="68"/>
      <c r="CT33" s="68"/>
      <c r="CU33" s="68"/>
      <c r="CV33" s="68"/>
      <c r="CW33" s="68"/>
      <c r="CX33" s="67"/>
      <c r="CY33" s="68"/>
      <c r="CZ33" s="68"/>
      <c r="DA33" s="68"/>
      <c r="DB33" s="68"/>
      <c r="DC33" s="68"/>
      <c r="DD33" s="68"/>
      <c r="DE33" s="67"/>
    </row>
    <row r="34" spans="1:109" ht="14.25">
      <c r="A34" s="69">
        <v>26</v>
      </c>
      <c r="B34" s="70"/>
      <c r="C34" s="71"/>
      <c r="D34" s="72"/>
      <c r="E34" s="66"/>
      <c r="F34" s="66"/>
      <c r="G34" s="66"/>
      <c r="H34" s="66"/>
      <c r="I34" s="66"/>
      <c r="J34" s="66"/>
      <c r="K34" s="67"/>
      <c r="L34" s="68"/>
      <c r="M34" s="68"/>
      <c r="N34" s="68"/>
      <c r="O34" s="68"/>
      <c r="P34" s="68"/>
      <c r="Q34" s="68"/>
      <c r="R34" s="67"/>
      <c r="S34" s="68"/>
      <c r="T34" s="68"/>
      <c r="U34" s="68"/>
      <c r="V34" s="68"/>
      <c r="W34" s="68"/>
      <c r="X34" s="68"/>
      <c r="Y34" s="67"/>
      <c r="Z34" s="68"/>
      <c r="AA34" s="68"/>
      <c r="AB34" s="68"/>
      <c r="AC34" s="68"/>
      <c r="AD34" s="68"/>
      <c r="AE34" s="68"/>
      <c r="AF34" s="67"/>
      <c r="AG34" s="68"/>
      <c r="AH34" s="68"/>
      <c r="AI34" s="68"/>
      <c r="AJ34" s="68"/>
      <c r="AK34" s="68"/>
      <c r="AL34" s="68"/>
      <c r="AM34" s="67"/>
      <c r="AN34" s="68"/>
      <c r="AO34" s="68"/>
      <c r="AP34" s="68"/>
      <c r="AQ34" s="68"/>
      <c r="AR34" s="68"/>
      <c r="AS34" s="68"/>
      <c r="AT34" s="67"/>
      <c r="AU34" s="68"/>
      <c r="AV34" s="68"/>
      <c r="AW34" s="68"/>
      <c r="AX34" s="68"/>
      <c r="AY34" s="68"/>
      <c r="AZ34" s="68"/>
      <c r="BA34" s="67"/>
      <c r="BB34" s="68"/>
      <c r="BC34" s="68"/>
      <c r="BD34" s="68"/>
      <c r="BE34" s="68"/>
      <c r="BF34" s="68"/>
      <c r="BG34" s="68"/>
      <c r="BH34" s="67"/>
      <c r="BI34" s="68"/>
      <c r="BJ34" s="68"/>
      <c r="BK34" s="68"/>
      <c r="BL34" s="68"/>
      <c r="BM34" s="68"/>
      <c r="BN34" s="68"/>
      <c r="BO34" s="67"/>
      <c r="BP34" s="68"/>
      <c r="BQ34" s="68"/>
      <c r="BR34" s="68"/>
      <c r="BS34" s="68"/>
      <c r="BT34" s="68"/>
      <c r="BU34" s="68"/>
      <c r="BV34" s="67"/>
      <c r="BW34" s="68"/>
      <c r="BX34" s="68"/>
      <c r="BY34" s="68"/>
      <c r="BZ34" s="68"/>
      <c r="CA34" s="68"/>
      <c r="CB34" s="68"/>
      <c r="CC34" s="67"/>
      <c r="CD34" s="68"/>
      <c r="CE34" s="68"/>
      <c r="CF34" s="68"/>
      <c r="CG34" s="68"/>
      <c r="CH34" s="68"/>
      <c r="CI34" s="68"/>
      <c r="CJ34" s="67"/>
      <c r="CK34" s="68"/>
      <c r="CL34" s="68"/>
      <c r="CM34" s="68"/>
      <c r="CN34" s="68"/>
      <c r="CO34" s="68"/>
      <c r="CP34" s="68"/>
      <c r="CQ34" s="67"/>
      <c r="CR34" s="68"/>
      <c r="CS34" s="68"/>
      <c r="CT34" s="68"/>
      <c r="CU34" s="68"/>
      <c r="CV34" s="68"/>
      <c r="CW34" s="68"/>
      <c r="CX34" s="67"/>
      <c r="CY34" s="68"/>
      <c r="CZ34" s="68"/>
      <c r="DA34" s="68"/>
      <c r="DB34" s="68"/>
      <c r="DC34" s="68"/>
      <c r="DD34" s="68"/>
      <c r="DE34" s="67"/>
    </row>
    <row r="35" spans="1:109" ht="14.25">
      <c r="A35" s="75">
        <v>27</v>
      </c>
      <c r="B35" s="70"/>
      <c r="C35" s="71"/>
      <c r="D35" s="72"/>
      <c r="E35" s="66"/>
      <c r="F35" s="66"/>
      <c r="G35" s="66"/>
      <c r="H35" s="66"/>
      <c r="I35" s="66"/>
      <c r="J35" s="66"/>
      <c r="K35" s="67"/>
      <c r="L35" s="68"/>
      <c r="M35" s="68"/>
      <c r="N35" s="68"/>
      <c r="O35" s="68"/>
      <c r="P35" s="68"/>
      <c r="Q35" s="68"/>
      <c r="R35" s="67"/>
      <c r="S35" s="68"/>
      <c r="T35" s="68"/>
      <c r="U35" s="68"/>
      <c r="V35" s="68"/>
      <c r="W35" s="68"/>
      <c r="X35" s="68"/>
      <c r="Y35" s="67"/>
      <c r="Z35" s="68"/>
      <c r="AA35" s="68"/>
      <c r="AB35" s="68"/>
      <c r="AC35" s="68"/>
      <c r="AD35" s="68"/>
      <c r="AE35" s="68"/>
      <c r="AF35" s="67"/>
      <c r="AG35" s="68"/>
      <c r="AH35" s="68"/>
      <c r="AI35" s="68"/>
      <c r="AJ35" s="68"/>
      <c r="AK35" s="68"/>
      <c r="AL35" s="68"/>
      <c r="AM35" s="67"/>
      <c r="AN35" s="68"/>
      <c r="AO35" s="68"/>
      <c r="AP35" s="68"/>
      <c r="AQ35" s="68"/>
      <c r="AR35" s="68"/>
      <c r="AS35" s="68"/>
      <c r="AT35" s="67"/>
      <c r="AU35" s="68"/>
      <c r="AV35" s="68"/>
      <c r="AW35" s="68"/>
      <c r="AX35" s="68"/>
      <c r="AY35" s="68"/>
      <c r="AZ35" s="68"/>
      <c r="BA35" s="67"/>
      <c r="BB35" s="68"/>
      <c r="BC35" s="68"/>
      <c r="BD35" s="68"/>
      <c r="BE35" s="68"/>
      <c r="BF35" s="68"/>
      <c r="BG35" s="68"/>
      <c r="BH35" s="67"/>
      <c r="BI35" s="68"/>
      <c r="BJ35" s="68"/>
      <c r="BK35" s="68"/>
      <c r="BL35" s="68"/>
      <c r="BM35" s="68"/>
      <c r="BN35" s="68"/>
      <c r="BO35" s="67"/>
      <c r="BP35" s="68"/>
      <c r="BQ35" s="68"/>
      <c r="BR35" s="68"/>
      <c r="BS35" s="68"/>
      <c r="BT35" s="68"/>
      <c r="BU35" s="68"/>
      <c r="BV35" s="67"/>
      <c r="BW35" s="68"/>
      <c r="BX35" s="68"/>
      <c r="BY35" s="68"/>
      <c r="BZ35" s="68"/>
      <c r="CA35" s="68"/>
      <c r="CB35" s="68"/>
      <c r="CC35" s="67"/>
      <c r="CD35" s="68"/>
      <c r="CE35" s="68"/>
      <c r="CF35" s="68"/>
      <c r="CG35" s="68"/>
      <c r="CH35" s="68"/>
      <c r="CI35" s="68"/>
      <c r="CJ35" s="67"/>
      <c r="CK35" s="68"/>
      <c r="CL35" s="68"/>
      <c r="CM35" s="68"/>
      <c r="CN35" s="68"/>
      <c r="CO35" s="68"/>
      <c r="CP35" s="68"/>
      <c r="CQ35" s="67"/>
      <c r="CR35" s="68"/>
      <c r="CS35" s="68"/>
      <c r="CT35" s="68"/>
      <c r="CU35" s="68"/>
      <c r="CV35" s="68"/>
      <c r="CW35" s="68"/>
      <c r="CX35" s="67"/>
      <c r="CY35" s="68"/>
      <c r="CZ35" s="68"/>
      <c r="DA35" s="68"/>
      <c r="DB35" s="68"/>
      <c r="DC35" s="68"/>
      <c r="DD35" s="68"/>
      <c r="DE35" s="67"/>
    </row>
    <row r="36" spans="19:24" ht="12.75">
      <c r="S36" s="1"/>
      <c r="T36" s="1"/>
      <c r="U36" s="1"/>
      <c r="V36" s="1"/>
      <c r="W36" s="1"/>
      <c r="X36" s="1"/>
    </row>
    <row r="37" spans="19:24" ht="12.75">
      <c r="S37" s="1"/>
      <c r="T37" s="1"/>
      <c r="U37" s="1"/>
      <c r="V37" s="1"/>
      <c r="W37" s="1"/>
      <c r="X37" s="1"/>
    </row>
    <row r="38" spans="19:24" ht="12.75">
      <c r="S38" s="1"/>
      <c r="T38" s="1"/>
      <c r="U38" s="1"/>
      <c r="V38" s="1"/>
      <c r="W38" s="1"/>
      <c r="X38" s="1"/>
    </row>
    <row r="39" spans="18:24" ht="12.75">
      <c r="R39" s="1"/>
      <c r="S39" s="1"/>
      <c r="T39" s="1"/>
      <c r="U39" s="1"/>
      <c r="V39" s="1"/>
      <c r="W39" s="1"/>
      <c r="X39" s="1"/>
    </row>
    <row r="40" spans="19:24" ht="12.75">
      <c r="S40" s="1"/>
      <c r="T40" s="1"/>
      <c r="U40" s="1"/>
      <c r="V40" s="1"/>
      <c r="W40" s="1"/>
      <c r="X40" s="1"/>
    </row>
    <row r="41" spans="19:24" ht="12.75">
      <c r="S41" s="1"/>
      <c r="T41" s="1"/>
      <c r="U41" s="1"/>
      <c r="V41" s="1"/>
      <c r="W41" s="1"/>
      <c r="X41" s="1"/>
    </row>
    <row r="42" spans="19:24" ht="12.75">
      <c r="S42" s="1"/>
      <c r="T42" s="1"/>
      <c r="U42" s="1"/>
      <c r="V42" s="1"/>
      <c r="W42" s="1"/>
      <c r="X42" s="1"/>
    </row>
    <row r="43" spans="19:24" ht="12.75">
      <c r="S43" s="1"/>
      <c r="T43" s="1"/>
      <c r="U43" s="1"/>
      <c r="V43" s="1"/>
      <c r="W43" s="1"/>
      <c r="X43" s="1"/>
    </row>
    <row r="44" spans="19:24" ht="12.75">
      <c r="S44" s="1"/>
      <c r="T44" s="1"/>
      <c r="U44" s="1"/>
      <c r="V44" s="1"/>
      <c r="W44" s="1"/>
      <c r="X44" s="1"/>
    </row>
    <row r="45" spans="19:24" ht="12.75">
      <c r="S45" s="1"/>
      <c r="T45" s="1"/>
      <c r="U45" s="1"/>
      <c r="V45" s="1"/>
      <c r="W45" s="1"/>
      <c r="X45" s="1"/>
    </row>
    <row r="46" spans="19:24" ht="12.75">
      <c r="S46" s="1"/>
      <c r="T46" s="1"/>
      <c r="U46" s="1"/>
      <c r="V46" s="1"/>
      <c r="W46" s="1"/>
      <c r="X46" s="1"/>
    </row>
    <row r="47" spans="19:24" ht="12.75">
      <c r="S47" s="1"/>
      <c r="T47" s="1"/>
      <c r="U47" s="1"/>
      <c r="V47" s="1"/>
      <c r="W47" s="1"/>
      <c r="X47" s="1"/>
    </row>
    <row r="48" spans="19:24" ht="12.75">
      <c r="S48" s="1"/>
      <c r="T48" s="1"/>
      <c r="U48" s="1"/>
      <c r="V48" s="1"/>
      <c r="W48" s="1"/>
      <c r="X48" s="1"/>
    </row>
    <row r="49" spans="19:24" ht="12.75">
      <c r="S49" s="1"/>
      <c r="T49" s="1"/>
      <c r="U49" s="1"/>
      <c r="V49" s="1"/>
      <c r="W49" s="1"/>
      <c r="X49" s="1"/>
    </row>
    <row r="50" spans="19:24" ht="12.75">
      <c r="S50" s="1"/>
      <c r="T50" s="1"/>
      <c r="U50" s="1"/>
      <c r="V50" s="1"/>
      <c r="W50" s="1"/>
      <c r="X50" s="1"/>
    </row>
    <row r="51" spans="19:24" ht="12.75">
      <c r="S51" s="1"/>
      <c r="T51" s="1"/>
      <c r="U51" s="1"/>
      <c r="V51" s="1"/>
      <c r="W51" s="1"/>
      <c r="X51" s="1"/>
    </row>
    <row r="52" spans="19:24" ht="12.75">
      <c r="S52" s="1"/>
      <c r="T52" s="1"/>
      <c r="U52" s="1"/>
      <c r="V52" s="1"/>
      <c r="W52" s="1"/>
      <c r="X52" s="1"/>
    </row>
    <row r="53" spans="19:24" ht="12.75">
      <c r="S53" s="1"/>
      <c r="T53" s="1"/>
      <c r="U53" s="1"/>
      <c r="V53" s="1"/>
      <c r="W53" s="1"/>
      <c r="X53" s="1"/>
    </row>
    <row r="54" spans="19:24" ht="12.75">
      <c r="S54" s="1"/>
      <c r="T54" s="1"/>
      <c r="U54" s="1"/>
      <c r="V54" s="1"/>
      <c r="W54" s="1"/>
      <c r="X54" s="1"/>
    </row>
    <row r="55" spans="19:24" ht="12.75">
      <c r="S55" s="1"/>
      <c r="T55" s="1"/>
      <c r="U55" s="1"/>
      <c r="V55" s="1"/>
      <c r="W55" s="1"/>
      <c r="X55" s="1"/>
    </row>
    <row r="56" spans="19:24" ht="12.75">
      <c r="S56" s="1"/>
      <c r="T56" s="1"/>
      <c r="U56" s="1"/>
      <c r="V56" s="1"/>
      <c r="W56" s="1"/>
      <c r="X56" s="1"/>
    </row>
    <row r="57" spans="19:25" ht="12.75">
      <c r="S57" s="2"/>
      <c r="T57" s="2"/>
      <c r="U57" s="2"/>
      <c r="V57" s="2"/>
      <c r="W57" s="2"/>
      <c r="X57" s="2"/>
      <c r="Y57" s="2"/>
    </row>
    <row r="58" spans="19:24" ht="12.75">
      <c r="S58" s="1"/>
      <c r="T58" s="1"/>
      <c r="U58" s="1"/>
      <c r="V58" s="1"/>
      <c r="W58" s="1"/>
      <c r="X58" s="1"/>
    </row>
  </sheetData>
  <sheetProtection/>
  <mergeCells count="15">
    <mergeCell ref="AU6:BA6"/>
    <mergeCell ref="BB6:BH6"/>
    <mergeCell ref="E6:K6"/>
    <mergeCell ref="L6:R6"/>
    <mergeCell ref="S6:Y6"/>
    <mergeCell ref="Z6:AF6"/>
    <mergeCell ref="AG6:AM6"/>
    <mergeCell ref="AN6:AT6"/>
    <mergeCell ref="BI6:BO6"/>
    <mergeCell ref="BP6:BV6"/>
    <mergeCell ref="BW6:CC6"/>
    <mergeCell ref="CD6:CJ6"/>
    <mergeCell ref="CY6:DE6"/>
    <mergeCell ref="CK6:CQ6"/>
    <mergeCell ref="CR6:CX6"/>
  </mergeCells>
  <printOptions gridLines="1"/>
  <pageMargins left="0.87" right="0.15748031496062992" top="0.93" bottom="0.984251968503937" header="0.5118110236220472" footer="0.5118110236220472"/>
  <pageSetup horizontalDpi="300" verticalDpi="300" orientation="landscape" paperSize="9" scale="82" r:id="rId2"/>
  <headerFooter alignWithMargins="0">
    <oddHeader>&amp;LEVALUATION OF C   &amp;R&amp;F</oddHeader>
    <oddFooter xml:space="preserve">&amp;L&amp;Z&amp;F&amp;C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Tender Evaluation Summary</dc:title>
  <dc:subject/>
  <dc:creator>Bruce Barbour</dc:creator>
  <cp:keywords/>
  <dc:description/>
  <cp:lastModifiedBy>user</cp:lastModifiedBy>
  <cp:lastPrinted>2018-12-16T03:21:43Z</cp:lastPrinted>
  <dcterms:created xsi:type="dcterms:W3CDTF">1999-11-29T04:55:35Z</dcterms:created>
  <dcterms:modified xsi:type="dcterms:W3CDTF">2020-12-30T05:14:42Z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A1591686</vt:lpwstr>
  </property>
  <property fmtid="{D5CDD505-2E9C-101B-9397-08002B2CF9AE}" pid="3" name="Objective-Title">
    <vt:lpwstr>Template -  RFT Tender Evaluation Summary - new</vt:lpwstr>
  </property>
  <property fmtid="{D5CDD505-2E9C-101B-9397-08002B2CF9AE}" pid="4" name="Objective-Comment">
    <vt:lpwstr/>
  </property>
  <property fmtid="{D5CDD505-2E9C-101B-9397-08002B2CF9AE}" pid="5" name="Objective-CreationStamp">
    <vt:filetime>2017-02-21T04:49:28Z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2017-02-21T04:57:36Z</vt:filetime>
  </property>
  <property fmtid="{D5CDD505-2E9C-101B-9397-08002B2CF9AE}" pid="9" name="Objective-ModificationStamp">
    <vt:filetime>2017-02-21T04:57:36Z</vt:filetime>
  </property>
  <property fmtid="{D5CDD505-2E9C-101B-9397-08002B2CF9AE}" pid="10" name="Objective-Owner">
    <vt:lpwstr>Nicole Kennedy</vt:lpwstr>
  </property>
  <property fmtid="{D5CDD505-2E9C-101B-9397-08002B2CF9AE}" pid="11" name="Objective-Path">
    <vt:lpwstr>Objective Global Folder:Utility:Document Templates:Department - Financial Services:Tender Template:</vt:lpwstr>
  </property>
  <property fmtid="{D5CDD505-2E9C-101B-9397-08002B2CF9AE}" pid="12" name="Objective-Parent">
    <vt:lpwstr>Tender Template</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1</vt:r8>
  </property>
  <property fmtid="{D5CDD505-2E9C-101B-9397-08002B2CF9AE}" pid="16" name="Objective-VersionComment">
    <vt:lpwstr>First version</vt:lpwstr>
  </property>
  <property fmtid="{D5CDD505-2E9C-101B-9397-08002B2CF9AE}" pid="17" name="Objective-FileNumber">
    <vt:lpwstr/>
  </property>
  <property fmtid="{D5CDD505-2E9C-101B-9397-08002B2CF9AE}" pid="18" name="Objective-Classification">
    <vt:lpwstr>[Inherited - Unclassified]</vt:lpwstr>
  </property>
  <property fmtid="{D5CDD505-2E9C-101B-9397-08002B2CF9AE}" pid="19" name="Objective-Caveats">
    <vt:lpwstr/>
  </property>
  <property fmtid="{D5CDD505-2E9C-101B-9397-08002B2CF9AE}" pid="20" name="Objective-Action Officer [system]">
    <vt:lpwstr/>
  </property>
  <property fmtid="{D5CDD505-2E9C-101B-9397-08002B2CF9AE}" pid="21" name="Objective-Delivery Mode [system]">
    <vt:lpwstr>Internal</vt:lpwstr>
  </property>
  <property fmtid="{D5CDD505-2E9C-101B-9397-08002B2CF9AE}" pid="22" name="Objective-Auth or Addressee [system]">
    <vt:lpwstr>Staff Wyndham City</vt:lpwstr>
  </property>
  <property fmtid="{D5CDD505-2E9C-101B-9397-08002B2CF9AE}" pid="23" name="Objective-Auth or Addressee NAR No [system]">
    <vt:lpwstr>544420</vt:lpwstr>
  </property>
  <property fmtid="{D5CDD505-2E9C-101B-9397-08002B2CF9AE}" pid="24" name="Objective-Reference [system]">
    <vt:lpwstr/>
  </property>
  <property fmtid="{D5CDD505-2E9C-101B-9397-08002B2CF9AE}" pid="25" name="Objective-P&amp;R Reference Data Type [system]">
    <vt:lpwstr/>
  </property>
  <property fmtid="{D5CDD505-2E9C-101B-9397-08002B2CF9AE}" pid="26" name="Objective-External Reference [system]">
    <vt:lpwstr/>
  </property>
  <property fmtid="{D5CDD505-2E9C-101B-9397-08002B2CF9AE}" pid="27" name="Objective-Date of Document [system]">
    <vt:lpwstr/>
  </property>
  <property fmtid="{D5CDD505-2E9C-101B-9397-08002B2CF9AE}" pid="28" name="Objective-Scanning Operator [system]">
    <vt:lpwstr/>
  </property>
  <property fmtid="{D5CDD505-2E9C-101B-9397-08002B2CF9AE}" pid="29" name="Objective-P&amp;R Document ID [system]">
    <vt:lpwstr/>
  </property>
  <property fmtid="{D5CDD505-2E9C-101B-9397-08002B2CF9AE}" pid="30" name="Objective-Workflow Tracking Number [system]">
    <vt:lpwstr/>
  </property>
  <property fmtid="{D5CDD505-2E9C-101B-9397-08002B2CF9AE}" pid="31" name="Objective-Date Correspondence Received [system]">
    <vt:lpwstr/>
  </property>
  <property fmtid="{D5CDD505-2E9C-101B-9397-08002B2CF9AE}" pid="32" name="Objective-Date Response Due [system]">
    <vt:lpwstr/>
  </property>
  <property fmtid="{D5CDD505-2E9C-101B-9397-08002B2CF9AE}" pid="33" name="Objective-M13 Agent Type [system]">
    <vt:lpwstr>Record Author</vt:lpwstr>
  </property>
  <property fmtid="{D5CDD505-2E9C-101B-9397-08002B2CF9AE}" pid="34" name="Objective-M14 Jurisdiction [system]">
    <vt:lpwstr>Victoria</vt:lpwstr>
  </property>
  <property fmtid="{D5CDD505-2E9C-101B-9397-08002B2CF9AE}" pid="35" name="Objective-M15 Corporate Id [system]">
    <vt:lpwstr>12345</vt:lpwstr>
  </property>
  <property fmtid="{D5CDD505-2E9C-101B-9397-08002B2CF9AE}" pid="36" name="Objective-M16 Corporate Name [system]">
    <vt:lpwstr>Wyndham City Council</vt:lpwstr>
  </property>
  <property fmtid="{D5CDD505-2E9C-101B-9397-08002B2CF9AE}" pid="37" name="Objective-M33 Scheme Type [system]">
    <vt:lpwstr>Functional</vt:lpwstr>
  </property>
  <property fmtid="{D5CDD505-2E9C-101B-9397-08002B2CF9AE}" pid="38" name="Objective-M34 Scheme Name [system]">
    <vt:lpwstr>Agency Functional Thesaurus</vt:lpwstr>
  </property>
  <property fmtid="{D5CDD505-2E9C-101B-9397-08002B2CF9AE}" pid="39" name="Objective-M35 Title Word [system]">
    <vt:lpwstr/>
  </property>
  <property fmtid="{D5CDD505-2E9C-101B-9397-08002B2CF9AE}" pid="40" name="Objective-M56 Date/Time Transmission [system]">
    <vt:lpwstr/>
  </property>
  <property fmtid="{D5CDD505-2E9C-101B-9397-08002B2CF9AE}" pid="41" name="Objective-M125 Document Source [system]">
    <vt:lpwstr/>
  </property>
  <property fmtid="{D5CDD505-2E9C-101B-9397-08002B2CF9AE}" pid="42" name="Objective-M131 Rendering Text [system]">
    <vt:lpwstr>'See the contents of the vers:FileEncoding element'</vt:lpwstr>
  </property>
  <property fmtid="{D5CDD505-2E9C-101B-9397-08002B2CF9AE}" pid="43" name="Objective-Actioning Officer or Group [system]">
    <vt:lpwstr/>
  </property>
  <property fmtid="{D5CDD505-2E9C-101B-9397-08002B2CF9AE}" pid="44" name="Objective-Actioning Business Unit [system]">
    <vt:lpwstr/>
  </property>
  <property fmtid="{D5CDD505-2E9C-101B-9397-08002B2CF9AE}" pid="45" name="Objective-FYI Required [system]">
    <vt:lpwstr>No</vt:lpwstr>
  </property>
  <property fmtid="{D5CDD505-2E9C-101B-9397-08002B2CF9AE}" pid="46" name="Objective-FYI Officers or Groups [system]">
    <vt:lpwstr/>
  </property>
  <property fmtid="{D5CDD505-2E9C-101B-9397-08002B2CF9AE}" pid="47" name="Objective-FYI Comments [system]">
    <vt:lpwstr/>
  </property>
  <property fmtid="{D5CDD505-2E9C-101B-9397-08002B2CF9AE}" pid="48" name="Objective-Connect Creator [system]">
    <vt:lpwstr/>
  </property>
</Properties>
</file>